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4" activeTab="22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4 дох 2018" sheetId="6" r:id="rId6"/>
    <sheet name="5 расх подраз" sheetId="7" r:id="rId7"/>
    <sheet name="6 расх подразд" sheetId="8" r:id="rId8"/>
    <sheet name="7 расх КЦСР" sheetId="9" r:id="rId9"/>
    <sheet name="8 по КЦСР" sheetId="10" r:id="rId10"/>
    <sheet name="11" sheetId="11" state="hidden" r:id="rId11"/>
    <sheet name="12" sheetId="12" state="hidden" r:id="rId12"/>
    <sheet name="13 ДФ" sheetId="13" state="hidden" r:id="rId13"/>
    <sheet name="14 ДФ " sheetId="14" state="hidden" r:id="rId14"/>
    <sheet name="15 БИ" sheetId="15" state="hidden" r:id="rId15"/>
    <sheet name="16 БИ" sheetId="16" state="hidden" r:id="rId16"/>
    <sheet name="17 БИ" sheetId="17" state="hidden" r:id="rId17"/>
    <sheet name="18 ремонт" sheetId="18" state="hidden" r:id="rId18"/>
    <sheet name="19 ремонт" sheetId="19" state="hidden" r:id="rId19"/>
    <sheet name="20 МБТ" sheetId="20" state="hidden" r:id="rId20"/>
    <sheet name="21 МБТ" sheetId="21" state="hidden" r:id="rId21"/>
    <sheet name="22 МБТ" sheetId="22" state="hidden" r:id="rId22"/>
    <sheet name="Лист1" sheetId="23" r:id="rId23"/>
    <sheet name="Лист4" sheetId="24" r:id="rId24"/>
  </sheets>
  <definedNames>
    <definedName name="_Toc105952697" localSheetId="6">'5 расх подраз'!#REF!</definedName>
    <definedName name="_Toc105952698" localSheetId="6">'5 расх подраз'!#REF!</definedName>
    <definedName name="_xlnm.Print_Area" localSheetId="10">'11'!$A$1:$I$156</definedName>
    <definedName name="_xlnm.Print_Area" localSheetId="11">'12'!$A$1:$J$25</definedName>
    <definedName name="_xlnm.Print_Area" localSheetId="14">'15 БИ'!$A$1:$D$11</definedName>
    <definedName name="_xlnm.Print_Area" localSheetId="15">'16 БИ'!$A$1:$D$12</definedName>
    <definedName name="_xlnm.Print_Area" localSheetId="16">'17 БИ'!$A$1:$D$12</definedName>
    <definedName name="_xlnm.Print_Area" localSheetId="4">'3 дох 2017'!$A$1:$E$48</definedName>
    <definedName name="_xlnm.Print_Area" localSheetId="3">'4'!$A$1:$C$7</definedName>
    <definedName name="_xlnm.Print_Area" localSheetId="6">'5 расх подраз'!$A$1:$D$69</definedName>
    <definedName name="_xlnm.Print_Area" localSheetId="7">'6 расх подразд'!$A$1:$E$69</definedName>
    <definedName name="_xlnm.Print_Area" localSheetId="8">'7 расх КЦСР'!$A$1:$I$86</definedName>
    <definedName name="_xlnm.Print_Area" localSheetId="9">'8 по КЦСР'!$A$1:$J$86</definedName>
    <definedName name="п" localSheetId="11">#REF!</definedName>
    <definedName name="п" localSheetId="13">#REF!</definedName>
    <definedName name="п" localSheetId="14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<sst xmlns="http://schemas.openxmlformats.org/spreadsheetml/2006/main" count="1537" uniqueCount="481">
  <si>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</si>
  <si>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</si>
  <si>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</si>
  <si>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</si>
  <si>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</si>
  <si>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</si>
  <si>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</si>
  <si>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</si>
  <si>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</si>
  <si>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</si>
  <si>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</si>
  <si>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</si>
  <si>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</si>
  <si>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</si>
  <si>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</si>
  <si>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</si>
  <si>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</si>
  <si>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</si>
  <si>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</si>
  <si>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</si>
  <si>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</si>
  <si>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</si>
  <si>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</si>
  <si>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</si>
  <si>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</si>
  <si>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</si>
  <si>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</si>
  <si>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</si>
  <si>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</si>
  <si>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</si>
  <si>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</si>
  <si>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</si>
  <si>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</si>
  <si>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</si>
  <si>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</si>
  <si>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</si>
  <si>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</si>
  <si>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</si>
  <si>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</si>
  <si>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</si>
  <si>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</si>
  <si>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</si>
  <si>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</si>
  <si>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</si>
  <si>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</si>
  <si>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</si>
  <si>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</si>
  <si>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</si>
  <si>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</si>
  <si>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</si>
  <si>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</si>
  <si>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</si>
  <si>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</si>
  <si>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</si>
  <si>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</si>
  <si>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</si>
  <si>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</si>
  <si>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</si>
  <si>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</si>
  <si>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</si>
  <si>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</si>
  <si>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</si>
  <si>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</si>
  <si>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</si>
  <si>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</si>
  <si>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</si>
  <si>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</si>
  <si>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</si>
  <si>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</si>
  <si>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</si>
  <si>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</si>
  <si>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</si>
  <si>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</si>
  <si>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</si>
  <si>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</si>
  <si>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</si>
  <si>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</si>
  <si>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</si>
  <si>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</si>
  <si>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</si>
  <si>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</si>
  <si>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</si>
  <si>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</si>
  <si>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</si>
  <si>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</si>
  <si>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</si>
  <si>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</si>
  <si>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</si>
  <si>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</si>
  <si>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</si>
  <si>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</si>
  <si>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</si>
  <si>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</si>
  <si>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</si>
  <si>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</si>
  <si>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</si>
  <si>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</si>
  <si>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</si>
  <si>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</si>
  <si>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</si>
  <si>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</si>
  <si>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</si>
  <si>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</si>
  <si>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</si>
  <si>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</si>
  <si>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</si>
  <si>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</si>
  <si>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</si>
  <si>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</si>
  <si>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</si>
  <si>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</si>
  <si>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</si>
  <si>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</si>
  <si>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</si>
  <si>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</si>
  <si>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</si>
  <si>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</si>
  <si>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</si>
  <si>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</si>
  <si>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</si>
  <si>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</si>
  <si>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</si>
  <si>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</si>
  <si>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</si>
  <si>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</si>
  <si>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</si>
  <si>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</si>
  <si>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</si>
  <si>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</si>
  <si>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</si>
  <si>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</si>
  <si>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</si>
  <si>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</si>
  <si>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</si>
  <si>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</si>
  <si>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</si>
  <si>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</si>
  <si>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</si>
  <si>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</si>
  <si>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</si>
  <si>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</si>
  <si>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</si>
  <si>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</si>
  <si>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</si>
  <si>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</si>
  <si>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</si>
  <si>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</si>
  <si>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</si>
  <si>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</si>
  <si>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</si>
  <si>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</si>
  <si>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</si>
  <si>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</si>
  <si>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</si>
  <si>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</si>
  <si>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</si>
  <si>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</si>
  <si>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</si>
  <si>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</si>
  <si>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</si>
  <si>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</si>
  <si>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</si>
  <si>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</si>
  <si>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</si>
  <si>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</si>
  <si>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</si>
  <si>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</si>
  <si>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</si>
  <si>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</si>
  <si>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</si>
  <si>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</si>
  <si>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</si>
  <si>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</si>
  <si>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</si>
  <si>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</si>
  <si>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</si>
  <si>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</si>
  <si>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</si>
  <si>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</si>
  <si>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</si>
  <si>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</si>
  <si>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</si>
  <si>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</si>
  <si>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</si>
  <si>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</si>
  <si>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</si>
  <si>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</si>
  <si>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</si>
  <si>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</si>
  <si>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</si>
  <si>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</si>
  <si>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</si>
  <si>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</si>
  <si>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</si>
  <si>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</si>
  <si>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</si>
  <si>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</si>
  <si>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</si>
  <si>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</si>
  <si>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</si>
  <si>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</si>
  <si>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</si>
  <si>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</si>
  <si>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</si>
  <si>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</si>
  <si>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</si>
  <si>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</si>
  <si>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</si>
  <si>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</si>
  <si>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</si>
  <si>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</si>
  <si>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</si>
  <si>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</si>
  <si>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</si>
  <si>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</si>
  <si>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</si>
  <si>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</si>
  <si>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</si>
  <si>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</si>
  <si>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</si>
  <si>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</si>
  <si>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</si>
  <si>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</si>
  <si>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</si>
  <si>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</si>
  <si>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</si>
  <si>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</si>
  <si>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</si>
  <si>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</si>
  <si>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</si>
  <si>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</si>
  <si>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</si>
  <si>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</si>
  <si>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</si>
  <si>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</si>
  <si>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</si>
  <si>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</si>
  <si>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</si>
  <si>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</si>
  <si>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</si>
  <si>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</si>
  <si>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</si>
  <si>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</si>
  <si>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</si>
  <si>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</si>
  <si>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</si>
  <si>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</si>
  <si>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</si>
  <si>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</si>
  <si>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</si>
  <si>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</si>
  <si>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</si>
  <si>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</si>
  <si>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</si>
  <si>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</si>
  <si>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</si>
  <si>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</si>
  <si>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</si>
  <si>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</si>
  <si>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</si>
  <si>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</si>
  <si>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</si>
  <si>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</si>
  <si>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</si>
  <si>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</si>
  <si>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</si>
  <si>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</si>
  <si>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</si>
  <si>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</si>
  <si>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</si>
  <si>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</si>
  <si>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</si>
  <si>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</si>
  <si>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</si>
  <si>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</si>
  <si>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</si>
  <si>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</si>
  <si>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</si>
  <si>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</si>
  <si>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</si>
  <si>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</si>
  <si>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</si>
  <si>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</si>
  <si>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1 11 05025 10 0000 120</t>
  </si>
  <si>
    <t>1 13 02995 10 0000 130</t>
  </si>
  <si>
    <t>1 14 02050 10 0000 410</t>
  </si>
  <si>
    <t>1 14 02050 10 0000 440</t>
  </si>
  <si>
    <t>1 14 02053 10 0000 410</t>
  </si>
  <si>
    <t>1 14 02053 10 0000 440</t>
  </si>
  <si>
    <t xml:space="preserve">1 14 06025 10 0000 430 </t>
  </si>
  <si>
    <t>1 17 01050 10 0000 180</t>
  </si>
  <si>
    <t>2 02 01001 10 0000 151</t>
  </si>
  <si>
    <t>2 02 02999 10 0000 151</t>
  </si>
  <si>
    <t>2 02 04012 10 0000 151</t>
  </si>
  <si>
    <t>Администрация Турочакского района</t>
  </si>
  <si>
    <t>1 11 05013 10 0000 120</t>
  </si>
  <si>
    <t>1 14 06013 10 0000 430</t>
  </si>
  <si>
    <t xml:space="preserve">Прочие доходы от компенсации затрат бюджетов поселений
</t>
  </si>
  <si>
    <t xml:space="preserve"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</si>
  <si>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</si>
  <si>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</si>
  <si>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</si>
  <si>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</si>
  <si>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 xml:space="preserve">Невыясненные поступления, зачисляемые в бюджеты поселений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</si>
  <si>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
</t>
  </si>
  <si>
    <t xml:space="preserve">Дотации бюджетам поселений на выравнивание бюджетной обеспеченности
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</si>
  <si>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
</t>
  </si>
  <si>
    <t xml:space="preserve">Прочие субсидии бюджетам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</si>
  <si>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</si>
  <si>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2 02 02077 10 0000 151</t>
  </si>
  <si>
    <t xml:space="preserve">Субсидии бюджетам поселений на софинансирование капитальных вложений в объекты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</si>
  <si>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</si>
  <si>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</si>
  <si>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1 05 02000 02 0000 110</t>
  </si>
  <si>
    <t>Единый налог на вмененный доход для отдельных видов деятельности</t>
  </si>
  <si>
    <t>000</t>
  </si>
  <si>
    <t>991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</si>
  <si>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</si>
  <si>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</si>
  <si>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</si>
  <si>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801</t>
  </si>
  <si>
    <t>Условно утверждаемые расходы</t>
  </si>
  <si>
    <t>Изменения        (+;-)</t>
  </si>
  <si>
    <t>Функционирование высшего должностного лица  муниципального образования</t>
  </si>
  <si>
    <t>01</t>
  </si>
  <si>
    <t>02</t>
  </si>
  <si>
    <t>0000000</t>
  </si>
  <si>
    <t>121</t>
  </si>
  <si>
    <t>1.</t>
  </si>
  <si>
    <t>03</t>
  </si>
  <si>
    <t>3.</t>
  </si>
  <si>
    <t xml:space="preserve">Администрация </t>
  </si>
  <si>
    <t>Расходы на выплаты персоналу органов местного самоуправления и структурных подразделений органов местного самоуправления</t>
  </si>
  <si>
    <t>Иные закупки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</si>
  <si>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</si>
  <si>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</si>
  <si>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</si>
  <si>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</si>
  <si>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</si>
  <si>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04</t>
  </si>
  <si>
    <t>120</t>
  </si>
  <si>
    <t>240</t>
  </si>
  <si>
    <t>242</t>
  </si>
  <si>
    <t>244</t>
  </si>
  <si>
    <t>850</t>
  </si>
  <si>
    <t>851</t>
  </si>
  <si>
    <t>852</t>
  </si>
  <si>
    <t>4.</t>
  </si>
  <si>
    <t>Резервный фонд</t>
  </si>
  <si>
    <t>Резервные средства</t>
  </si>
  <si>
    <t>11</t>
  </si>
  <si>
    <t>870</t>
  </si>
  <si>
    <t>5.</t>
  </si>
  <si>
    <t>00</t>
  </si>
  <si>
    <t>Субсидии бюджетному учреждению на финансовое обеспечение муниципальных услуг (выполнение работ)</t>
  </si>
  <si>
    <t>10</t>
  </si>
  <si>
    <t>611</t>
  </si>
  <si>
    <t>12</t>
  </si>
  <si>
    <t>6.</t>
  </si>
  <si>
    <t>7.</t>
  </si>
  <si>
    <t>Жилищно-коммунальное хозяйство</t>
  </si>
  <si>
    <t>05</t>
  </si>
  <si>
    <t>Социальные выплаты за счет резервного фонда</t>
  </si>
  <si>
    <t>Пособия и компенсации гражданам и иные социальные выплаты, кроме публичных нормативных обязательств</t>
  </si>
  <si>
    <t>Клуб</t>
  </si>
  <si>
    <t xml:space="preserve">Культура </t>
  </si>
  <si>
    <t>08</t>
  </si>
  <si>
    <t>321</t>
  </si>
  <si>
    <t>Условно утвержденные расходы</t>
  </si>
  <si>
    <t>99</t>
  </si>
  <si>
    <t>999 00 00</t>
  </si>
  <si>
    <t>999</t>
  </si>
  <si>
    <t>99 0 9999</t>
  </si>
  <si>
    <t>Приложение 8
к решению «О бюджете 
муниципального образования "___________ район"
на 2015 год и на плановый 
период 2016 и 2017 годов»</t>
  </si>
  <si>
    <t>1 06 06033 10 0000 110</t>
  </si>
  <si>
    <t>1 06 06043 10 0000 110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</si>
  <si>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</si>
  <si>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</si>
  <si>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</si>
  <si>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1 16 90050 10 0000 140</t>
  </si>
  <si>
    <t xml:space="preserve"> 2 02 45160 10 0000 151</t>
  </si>
  <si>
    <t>2 02 40000 00 0000 151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</si>
  <si>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</si>
  <si>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</si>
  <si>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</si>
  <si>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</si>
  <si>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</si>
  <si>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</si>
  <si>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</si>
  <si>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2019 год</t>
  </si>
  <si>
    <t>1 06 01030 10 0000 110</t>
  </si>
  <si>
    <t xml:space="preserve">1 17 01000 00 0000 180  </t>
  </si>
  <si>
    <t>990Г180100</t>
  </si>
  <si>
    <t>990Г180110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</si>
  <si>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</si>
  <si>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</si>
  <si>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</si>
  <si>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990А180100</t>
  </si>
  <si>
    <t>990А180110</t>
  </si>
  <si>
    <t>990А180190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</si>
  <si>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</si>
  <si>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</si>
  <si>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</si>
  <si>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</si>
  <si>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</si>
  <si>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</si>
  <si>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0000000000</t>
  </si>
  <si>
    <t>990030Ш000</t>
  </si>
  <si>
    <t>990030Ш001</t>
  </si>
  <si>
    <t>9901045700</t>
  </si>
  <si>
    <t>9901045900</t>
  </si>
  <si>
    <t>9901101200</t>
  </si>
  <si>
    <t>Улучшение организации культурно-досуговых мероприятий</t>
  </si>
  <si>
    <t>0130101000</t>
  </si>
  <si>
    <t>Расходы на проведение культурно=досуговых мероприятий</t>
  </si>
  <si>
    <t>0130101200</t>
  </si>
  <si>
    <t>Расходы на укрепление материально-технической базы учреждений культуры</t>
  </si>
  <si>
    <t>0130101210</t>
  </si>
  <si>
    <t>Создание условий для занятий физической культурой и спортом</t>
  </si>
  <si>
    <t>Расходы на выплаты по оплате труда работников</t>
  </si>
  <si>
    <t>Сельская администрация муниципального образования Курмач-Байгольское сельское поселение</t>
  </si>
  <si>
    <t>Перечень главных администраторов доходов бюджета муниципального образования                 Курмач-Байгольское сельское поселение</t>
  </si>
  <si>
    <t>Обеспечение деятельности Главы сельского поселения, Председателя сельского Совета депутатов МО Курмач-Байгольское сельское поселение</t>
  </si>
  <si>
    <t>Расходы на выплаты по оплате труда Главы сельского поселения,Председателя сельского Совета депутатов МО Курмач-Байгольское сельское поселение</t>
  </si>
  <si>
    <t>Материально-техническое обеспечение Сельской администрации муниципального образования Курмач-Байгольское сельское поселение</t>
  </si>
  <si>
    <t>Обеспечение деятельности Сельской администрации МО Курмач-Байгольское сельское поселение</t>
  </si>
  <si>
    <t>Расходы на выплаты по оплате труда работникам Сельской администрации МО Курмач-Байгольское сельское поселение</t>
  </si>
  <si>
    <t>Расходы на обеспечение функций Сельской администрации муниципального образования Курмач-Байгольское сельское поселение</t>
  </si>
  <si>
    <t>Резервный фонд муниципального образования Курмач-Байгольское сельское поселение</t>
  </si>
  <si>
    <t>Резервный фонд Сельской администрации МО Курмач-Байгольское сельское поселение</t>
  </si>
  <si>
    <t>Дотации на выравнивание бюджетной обеспеченности сельских поселений за счет средств республиканского бюджета Республики Алтай в рамках подпрограммы "Повышение качества управления муниципальными финансами муниципального образования "Турочакский район" в рамках программы "Управление муниципальными финансами и муниципальным имуществом муниципального образования "Турочакский район" на 2013-2018 годы"</t>
  </si>
  <si>
    <t>Дотации на выравнивание бюджетной обеспеченности сельских поселений  в рамках подпрограммы "Повышение качества управления муниципальными финансами муниципального образования "Турочакский район" в рамках программы "Управление муниципальными финансами и муниципальным имуществом муниципального образования "Турочакский район" на 2013-2018 годы"</t>
  </si>
  <si>
    <t>2 02 01000 00 0000 151</t>
  </si>
  <si>
    <t>Дотации  на выравнивание бюджетной обеспеченности</t>
  </si>
  <si>
    <t>Субсидии на софинансирование  расходов бюджнтов муниципальных образований в Республике Алтай по электроэнергии, отпускаемой дизельными электростанциями муниципальным учреждениям</t>
  </si>
  <si>
    <t>2 02 02150 10 0000 151</t>
  </si>
  <si>
    <t xml:space="preserve">Субвенции на осуществление первичного воинского учета на территориях, где отсутствуют военные комиссариаты </t>
  </si>
  <si>
    <t>2 02 03015 10 0000 151</t>
  </si>
  <si>
    <t>Софинансирование  расходов по электроэнергии,отпускаемой дизельными электростанциями муниципальным учреждениям</t>
  </si>
  <si>
    <t>0420341400</t>
  </si>
  <si>
    <t>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 коммунального и транспортного комплекса"</t>
  </si>
  <si>
    <t>042Б513</t>
  </si>
  <si>
    <t>Проведение работ, оплата услуг по уличному освещению в рамках подпрограммы "Повышение уровня благоустройства" МП "Комплексное развитие территории Курмач-Байгольского сельского поселения на 2015-2018 годы"</t>
  </si>
  <si>
    <t>0121011</t>
  </si>
  <si>
    <t>Уличное освещение</t>
  </si>
  <si>
    <t>0120101000</t>
  </si>
  <si>
    <t>Материально-техническое обеспечение Сельской администрации муниципального образования Курмач-Байгольское селськое поселение</t>
  </si>
  <si>
    <t>0120101100</t>
  </si>
  <si>
    <t>Расходы на обеспечение функций сельской администрации муниципального образования Курмач-Байгольское сельское поселение</t>
  </si>
  <si>
    <t>0120101190</t>
  </si>
  <si>
    <t>Расходы за счет средств республиканского бюджета Республики Алтай в рамках подпрограммы Повышение качества управления муниципальными финансами муниципального образования "Турочакский район" в рамках программы Управление муниципальными финансами и муниципальным имуществом МО "Турочакский район" на 2013-2018 годы</t>
  </si>
  <si>
    <t>Функционирование местных администраций</t>
  </si>
  <si>
    <t>9900000000</t>
  </si>
  <si>
    <t>Расходы  за счет подпрограммы Повышение качества управления муниципальными финансами муниципального образования "Турочакский район" в рамках программы Управление муниципальными финансами и муниципальным имуществом муниципального образования "Турочакский район" на 2013-2018 годы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</si>
  <si>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</si>
  <si>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</si>
  <si>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990055118</t>
  </si>
  <si>
    <t>8.</t>
  </si>
  <si>
    <t>Фонд оплаты труда муниципальных органов</t>
  </si>
  <si>
    <t>2 08 05000 10 0000 180</t>
  </si>
  <si>
    <t>Перечисления из бюджетов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</si>
  <si>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на софинансирование расходов бюджетов муниципальных образований в Республике Алтай по электроэнергии, отпускаемой дизельными электростанциями муниципальным учреждениям</t>
  </si>
  <si>
    <t>Субвенции на осуществление первичного воинского учета на территориях, где отсутствуют военные комиссриаты</t>
  </si>
  <si>
    <t>2020 год</t>
  </si>
  <si>
    <t>Изменения(+;-)</t>
  </si>
  <si>
    <t>Приложение 2
к проекту  решению «О бюджете 
муниципального образования Курмач-Байгольское сельское поселение
на 2019 год и на плановый 
период 2020 и 2021 годов»</t>
  </si>
  <si>
    <t>Объем поступлений доходов                                                                                                                                            в бюджет муниципального образования Курмач-Байгольское сельское поселение в 2019 году</t>
  </si>
  <si>
    <t>2021 год</t>
  </si>
  <si>
    <t xml:space="preserve">Приложение 4
к решению «О бюджете 
муниципального образования Курмач-Байгольское сельское поселение
на 2019 год и на плановый 
период 2020 и 2021  годов» </t>
  </si>
  <si>
    <t>Приложение 5
к решению «О бюджете 
муниципального образования Курмач-Байгольское сельское поселение
на 2019 год и на плановый 
период 2020 и 2021 годов»</t>
  </si>
  <si>
    <t>Распределение
бюджетных ассигнований по разделам, подразделам классификации расходов бюджета муниципального образования Курмач-Байгольское сельское поселение   на 2019 год</t>
  </si>
  <si>
    <t>Приложение 6
к решению «О бюджете 
муниципального образования Курмач-Байгольское сельское поселение
на 2019год и на плановый 
период 2020 и 2021 годов»</t>
  </si>
  <si>
    <t>Распределение
бюджетных ассигнований по разделам, подразделам классификации расходов бюджета муниципального образования Курмач-Байгольское сельское поселение  на 2020-2021 годы</t>
  </si>
  <si>
    <t xml:space="preserve">Сумма на 2020 год </t>
  </si>
  <si>
    <t>Сумма на 2021 год</t>
  </si>
  <si>
    <t>Приложение 7
к решению «О бюджете 
муниципального образования Курмач-Байгольское сельское поселение
на 2019 год и на плановый 
период 2020 и 2021 годов»</t>
  </si>
  <si>
    <t>Ведомственная структура расходов бюджета   муниципального образования Курмач-Байгольское сельское поселение  на 2019 год</t>
  </si>
  <si>
    <t>Приложение 8
к решению «О бюджете 
муниципального образования Курмач-Байгольское сельское поселение
на 2019 год и на плановый 
период 2020 и 2021 годов»</t>
  </si>
  <si>
    <t>Ведомственная структура расходов бюджета   муниципального образования Курмач-Байгольское сельское поселение  на 2020- 2021 годы</t>
  </si>
  <si>
    <t>Объем поступлений доходов                                                                                                                                                    в бюджет муниципального образования Курмач-Байгольское сельское поселение в 2020-2021 годах</t>
  </si>
  <si>
    <t>9901051180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</si>
</sst>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color indexed="8"/>
      <name val="Arial Cyr"/>
      <family val="0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62" fillId="0" borderId="0">
      <alignment/>
      <protection/>
    </xf>
    <xf numFmtId="0" fontId="2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3" fillId="0" borderId="0" xfId="0" applyFont="1" applyFill="1" applyAlignment="1">
      <alignment/>
    </xf>
    <xf numFmtId="43" fontId="3" fillId="0" borderId="0" xfId="65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43" fontId="3" fillId="0" borderId="0" xfId="65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4" fillId="0" borderId="0" xfId="65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3" fontId="3" fillId="0" borderId="0" xfId="65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3" fontId="3" fillId="0" borderId="0" xfId="65" applyFont="1" applyFill="1" applyAlignment="1">
      <alignment horizontal="right"/>
    </xf>
    <xf numFmtId="43" fontId="3" fillId="0" borderId="0" xfId="65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73" fontId="18" fillId="0" borderId="10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wrapText="1"/>
    </xf>
    <xf numFmtId="173" fontId="18" fillId="33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16" fillId="0" borderId="0" xfId="0" applyFont="1" applyAlignment="1">
      <alignment wrapText="1"/>
    </xf>
    <xf numFmtId="0" fontId="19" fillId="0" borderId="0" xfId="0" applyFont="1" applyFill="1" applyAlignment="1">
      <alignment/>
    </xf>
    <xf numFmtId="2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4" applyFont="1" applyBorder="1" applyAlignment="1">
      <alignment horizontal="justify" vertical="center" wrapText="1"/>
      <protection/>
    </xf>
    <xf numFmtId="0" fontId="4" fillId="0" borderId="0" xfId="54" applyFont="1" applyBorder="1" applyAlignment="1">
      <alignment horizontal="center" wrapText="1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 horizontal="right" vertical="top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175" fontId="25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3" fillId="0" borderId="0" xfId="54" applyNumberFormat="1" applyFont="1" applyFill="1" applyBorder="1" applyAlignment="1" applyProtection="1">
      <alignment horizontal="justify" vertical="center" wrapText="1"/>
      <protection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Border="1" applyAlignment="1">
      <alignment horizontal="center" vertical="center" wrapText="1"/>
      <protection/>
    </xf>
    <xf numFmtId="2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5" fillId="0" borderId="10" xfId="54" applyNumberFormat="1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center" wrapText="1"/>
      <protection/>
    </xf>
    <xf numFmtId="175" fontId="25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 applyProtection="1">
      <alignment horizontal="justify" vertical="center" wrapText="1"/>
      <protection/>
    </xf>
    <xf numFmtId="0" fontId="9" fillId="0" borderId="0" xfId="54" applyNumberFormat="1" applyFont="1" applyFill="1" applyBorder="1" applyAlignment="1" applyProtection="1">
      <alignment vertical="top" wrapText="1"/>
      <protection/>
    </xf>
    <xf numFmtId="0" fontId="9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horizontal="justify" vertical="center" wrapText="1"/>
      <protection/>
    </xf>
    <xf numFmtId="0" fontId="11" fillId="0" borderId="20" xfId="54" applyFont="1" applyBorder="1" applyAlignment="1">
      <alignment horizontal="center" wrapText="1"/>
      <protection/>
    </xf>
    <xf numFmtId="0" fontId="9" fillId="0" borderId="10" xfId="54" applyFont="1" applyBorder="1" applyAlignment="1">
      <alignment vertical="top" wrapText="1"/>
      <protection/>
    </xf>
    <xf numFmtId="172" fontId="9" fillId="0" borderId="0" xfId="54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4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6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5" applyNumberFormat="1" applyFont="1" applyFill="1" applyBorder="1" applyAlignment="1">
      <alignment horizontal="center" vertical="top"/>
    </xf>
    <xf numFmtId="43" fontId="7" fillId="0" borderId="10" xfId="65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7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6" applyFont="1" applyFill="1" applyBorder="1" applyAlignment="1">
      <alignment horizontal="justify" vertical="top"/>
      <protection/>
    </xf>
    <xf numFmtId="49" fontId="7" fillId="0" borderId="10" xfId="56" applyNumberFormat="1" applyFont="1" applyFill="1" applyBorder="1" applyAlignment="1">
      <alignment horizontal="center" vertical="top"/>
      <protection/>
    </xf>
    <xf numFmtId="0" fontId="6" fillId="0" borderId="10" xfId="56" applyFont="1" applyFill="1" applyBorder="1" applyAlignment="1">
      <alignment horizontal="justify" vertical="top"/>
      <protection/>
    </xf>
    <xf numFmtId="49" fontId="6" fillId="0" borderId="10" xfId="56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43" fontId="7" fillId="0" borderId="10" xfId="65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43" fontId="6" fillId="0" borderId="10" xfId="65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43" fontId="6" fillId="0" borderId="0" xfId="65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43" fontId="28" fillId="0" borderId="0" xfId="65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65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43" fontId="6" fillId="0" borderId="0" xfId="65" applyFont="1" applyFill="1" applyBorder="1" applyAlignment="1">
      <alignment horizontal="center"/>
    </xf>
    <xf numFmtId="43" fontId="6" fillId="0" borderId="0" xfId="65" applyFont="1" applyFill="1" applyAlignment="1">
      <alignment horizontal="center"/>
    </xf>
    <xf numFmtId="43" fontId="7" fillId="0" borderId="10" xfId="65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3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5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5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justify"/>
    </xf>
    <xf numFmtId="0" fontId="26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173" fontId="6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14" fontId="18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49" fontId="27" fillId="0" borderId="0" xfId="0" applyNumberFormat="1" applyFont="1" applyAlignment="1">
      <alignment horizontal="center" vertical="top" wrapText="1"/>
    </xf>
    <xf numFmtId="0" fontId="34" fillId="0" borderId="0" xfId="0" applyFont="1" applyAlignment="1">
      <alignment/>
    </xf>
    <xf numFmtId="0" fontId="27" fillId="0" borderId="0" xfId="0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top" wrapText="1"/>
    </xf>
    <xf numFmtId="0" fontId="2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Alignment="1">
      <alignment horizontal="center" vertical="top" wrapText="1"/>
    </xf>
    <xf numFmtId="173" fontId="15" fillId="33" borderId="10" xfId="0" applyNumberFormat="1" applyFont="1" applyFill="1" applyBorder="1" applyAlignment="1">
      <alignment horizontal="center" vertical="top" wrapText="1"/>
    </xf>
    <xf numFmtId="0" fontId="29" fillId="0" borderId="0" xfId="54" applyFont="1" applyAlignment="1">
      <alignment vertical="top" wrapText="1"/>
      <protection/>
    </xf>
    <xf numFmtId="0" fontId="3" fillId="0" borderId="0" xfId="54" applyFont="1" applyAlignment="1">
      <alignment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29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vertical="top" wrapText="1"/>
      <protection/>
    </xf>
    <xf numFmtId="0" fontId="25" fillId="0" borderId="10" xfId="54" applyNumberFormat="1" applyFont="1" applyFill="1" applyBorder="1" applyAlignment="1" applyProtection="1">
      <alignment horizontal="justify" vertical="center" wrapText="1"/>
      <protection/>
    </xf>
    <xf numFmtId="0" fontId="25" fillId="0" borderId="10" xfId="54" applyNumberFormat="1" applyFont="1" applyFill="1" applyBorder="1" applyAlignment="1" applyProtection="1">
      <alignment vertical="top" wrapText="1"/>
      <protection/>
    </xf>
    <xf numFmtId="175" fontId="25" fillId="0" borderId="10" xfId="54" applyNumberFormat="1" applyFont="1" applyFill="1" applyBorder="1" applyAlignment="1" applyProtection="1">
      <alignment horizontal="center" vertical="top" wrapText="1"/>
      <protection/>
    </xf>
    <xf numFmtId="0" fontId="35" fillId="0" borderId="10" xfId="54" applyFont="1" applyBorder="1" applyAlignment="1">
      <alignment horizontal="center" vertical="center" wrapText="1"/>
      <protection/>
    </xf>
    <xf numFmtId="0" fontId="35" fillId="0" borderId="10" xfId="54" applyNumberFormat="1" applyFont="1" applyFill="1" applyBorder="1" applyAlignment="1" applyProtection="1">
      <alignment horizontal="justify" vertical="center" wrapText="1"/>
      <protection/>
    </xf>
    <xf numFmtId="0" fontId="35" fillId="0" borderId="10" xfId="54" applyNumberFormat="1" applyFont="1" applyFill="1" applyBorder="1" applyAlignment="1" applyProtection="1">
      <alignment vertical="top" wrapText="1"/>
      <protection/>
    </xf>
    <xf numFmtId="175" fontId="35" fillId="0" borderId="10" xfId="54" applyNumberFormat="1" applyFont="1" applyFill="1" applyBorder="1" applyAlignment="1" applyProtection="1">
      <alignment horizontal="center" vertical="center" wrapText="1"/>
      <protection/>
    </xf>
    <xf numFmtId="172" fontId="13" fillId="0" borderId="10" xfId="54" applyNumberFormat="1" applyFont="1" applyBorder="1" applyAlignment="1">
      <alignment vertical="top" wrapText="1"/>
      <protection/>
    </xf>
    <xf numFmtId="0" fontId="13" fillId="0" borderId="0" xfId="54" applyFont="1" applyAlignment="1">
      <alignment vertical="top" wrapText="1"/>
      <protection/>
    </xf>
    <xf numFmtId="0" fontId="25" fillId="0" borderId="10" xfId="54" applyNumberFormat="1" applyFont="1" applyFill="1" applyBorder="1" applyAlignment="1" applyProtection="1">
      <alignment horizontal="center" vertical="center" wrapText="1"/>
      <protection/>
    </xf>
    <xf numFmtId="172" fontId="9" fillId="0" borderId="0" xfId="54" applyNumberFormat="1" applyFont="1" applyAlignment="1">
      <alignment vertical="top" wrapText="1"/>
      <protection/>
    </xf>
    <xf numFmtId="0" fontId="27" fillId="33" borderId="10" xfId="0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0" fontId="29" fillId="0" borderId="10" xfId="0" applyFont="1" applyBorder="1" applyAlignment="1">
      <alignment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173" fontId="37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173" fontId="40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shrinkToFit="1"/>
    </xf>
    <xf numFmtId="173" fontId="38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81" fontId="3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80" fontId="40" fillId="0" borderId="10" xfId="0" applyNumberFormat="1" applyFont="1" applyFill="1" applyBorder="1" applyAlignment="1">
      <alignment horizontal="center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1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180" fontId="3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83" fontId="29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28" fillId="0" borderId="0" xfId="0" applyFont="1" applyAlignment="1">
      <alignment horizontal="left" wrapText="1"/>
    </xf>
    <xf numFmtId="173" fontId="4" fillId="0" borderId="10" xfId="0" applyNumberFormat="1" applyFont="1" applyBorder="1" applyAlignment="1">
      <alignment horizontal="justify" vertical="center" wrapText="1"/>
    </xf>
    <xf numFmtId="173" fontId="3" fillId="0" borderId="10" xfId="0" applyNumberFormat="1" applyFont="1" applyBorder="1" applyAlignment="1">
      <alignment horizontal="justify" vertical="center" wrapText="1"/>
    </xf>
    <xf numFmtId="173" fontId="29" fillId="0" borderId="10" xfId="0" applyNumberFormat="1" applyFont="1" applyBorder="1" applyAlignment="1">
      <alignment horizontal="justify" vertical="center" wrapText="1"/>
    </xf>
    <xf numFmtId="173" fontId="37" fillId="0" borderId="10" xfId="0" applyNumberFormat="1" applyFont="1" applyFill="1" applyBorder="1" applyAlignment="1">
      <alignment horizontal="left" vertical="center" wrapText="1"/>
    </xf>
    <xf numFmtId="173" fontId="29" fillId="0" borderId="10" xfId="0" applyNumberFormat="1" applyFont="1" applyFill="1" applyBorder="1" applyAlignment="1">
      <alignment horizontal="left" vertical="center" wrapText="1"/>
    </xf>
    <xf numFmtId="173" fontId="29" fillId="0" borderId="10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justify" vertical="top" wrapText="1"/>
    </xf>
    <xf numFmtId="173" fontId="3" fillId="0" borderId="0" xfId="0" applyNumberFormat="1" applyFont="1" applyAlignment="1">
      <alignment horizontal="justify" vertical="top" wrapText="1"/>
    </xf>
    <xf numFmtId="173" fontId="9" fillId="0" borderId="10" xfId="0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9" fillId="0" borderId="23" xfId="0" applyNumberFormat="1" applyFont="1" applyBorder="1" applyAlignment="1">
      <alignment horizontal="left" vertical="center" wrapText="1"/>
    </xf>
    <xf numFmtId="0" fontId="29" fillId="0" borderId="24" xfId="0" applyNumberFormat="1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8" fillId="0" borderId="26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19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2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 horizontal="left" vertical="top" wrapText="1"/>
    </xf>
    <xf numFmtId="0" fontId="3" fillId="0" borderId="0" xfId="54" applyFont="1" applyAlignment="1">
      <alignment horizontal="right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23" xfId="54" applyFont="1" applyBorder="1" applyAlignment="1">
      <alignment horizontal="center" vertical="center" wrapText="1"/>
      <protection/>
    </xf>
    <xf numFmtId="0" fontId="25" fillId="0" borderId="25" xfId="54" applyFont="1" applyBorder="1" applyAlignment="1">
      <alignment horizontal="center" vertical="center" wrapText="1"/>
      <protection/>
    </xf>
    <xf numFmtId="0" fontId="25" fillId="0" borderId="24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right" vertical="top" wrapText="1"/>
      <protection/>
    </xf>
    <xf numFmtId="0" fontId="9" fillId="0" borderId="0" xfId="54" applyFont="1" applyAlignment="1">
      <alignment horizontal="right" vertical="top" wrapText="1"/>
      <protection/>
    </xf>
    <xf numFmtId="0" fontId="9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73" fontId="3" fillId="0" borderId="19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источник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384" t="s">
        <v>219</v>
      </c>
      <c r="C1" s="384"/>
      <c r="D1" s="384"/>
      <c r="E1" s="384"/>
      <c r="F1" s="384"/>
      <c r="G1" s="384"/>
      <c r="H1" s="384"/>
      <c r="I1" s="384"/>
    </row>
    <row r="2" spans="1:3" ht="56.25" customHeight="1">
      <c r="A2" s="383" t="s">
        <v>246</v>
      </c>
      <c r="B2" s="383"/>
      <c r="C2" s="383"/>
    </row>
    <row r="3" spans="2:3" ht="18.75" customHeight="1">
      <c r="B3" s="14"/>
      <c r="C3" s="15" t="s">
        <v>200</v>
      </c>
    </row>
    <row r="4" spans="1:3" s="17" customFormat="1" ht="37.5">
      <c r="A4" s="131"/>
      <c r="B4" s="132" t="s">
        <v>15</v>
      </c>
      <c r="C4" s="133" t="s">
        <v>16</v>
      </c>
    </row>
    <row r="5" spans="1:9" s="17" customFormat="1" ht="18.75">
      <c r="A5" s="134" t="s">
        <v>0</v>
      </c>
      <c r="B5" s="135"/>
      <c r="C5" s="136"/>
      <c r="D5" s="137">
        <v>395978.2</v>
      </c>
      <c r="E5" s="137">
        <v>395978.2</v>
      </c>
      <c r="F5" s="137">
        <v>395978.2</v>
      </c>
      <c r="G5" s="137">
        <v>395978.2</v>
      </c>
      <c r="H5" s="137">
        <v>395978.2</v>
      </c>
      <c r="I5" s="137">
        <v>395978.2</v>
      </c>
    </row>
    <row r="6" spans="1:9" s="17" customFormat="1" ht="37.5">
      <c r="A6" s="138" t="s">
        <v>1</v>
      </c>
      <c r="B6" s="139"/>
      <c r="C6" s="136"/>
      <c r="D6" s="137" t="e">
        <f aca="true" t="shared" si="0" ref="D6:I6">D9+D14+D19</f>
        <v>#REF!</v>
      </c>
      <c r="E6" s="137" t="e">
        <f t="shared" si="0"/>
        <v>#REF!</v>
      </c>
      <c r="F6" s="137" t="e">
        <f t="shared" si="0"/>
        <v>#REF!</v>
      </c>
      <c r="G6" s="137" t="e">
        <f t="shared" si="0"/>
        <v>#REF!</v>
      </c>
      <c r="H6" s="137" t="e">
        <f t="shared" si="0"/>
        <v>#REF!</v>
      </c>
      <c r="I6" s="137" t="e">
        <f t="shared" si="0"/>
        <v>#REF!</v>
      </c>
    </row>
    <row r="7" spans="1:9" s="17" customFormat="1" ht="18.75">
      <c r="A7" s="140" t="s">
        <v>2</v>
      </c>
      <c r="B7" s="135"/>
      <c r="C7" s="136"/>
      <c r="D7" s="137"/>
      <c r="E7" s="137"/>
      <c r="F7" s="137"/>
      <c r="G7" s="137"/>
      <c r="H7" s="137"/>
      <c r="I7" s="137"/>
    </row>
    <row r="8" spans="1:9" s="17" customFormat="1" ht="37.5">
      <c r="A8" s="141" t="s">
        <v>236</v>
      </c>
      <c r="B8" s="142"/>
      <c r="C8" s="136"/>
      <c r="D8" s="137" t="e">
        <f>#REF!</f>
        <v>#REF!</v>
      </c>
      <c r="E8" s="137" t="e">
        <f>#REF!</f>
        <v>#REF!</v>
      </c>
      <c r="F8" s="137" t="e">
        <f>#REF!</f>
        <v>#REF!</v>
      </c>
      <c r="G8" s="137" t="e">
        <f>#REF!</f>
        <v>#REF!</v>
      </c>
      <c r="H8" s="137" t="e">
        <f>#REF!</f>
        <v>#REF!</v>
      </c>
      <c r="I8" s="137" t="e">
        <f>#REF!</f>
        <v>#REF!</v>
      </c>
    </row>
    <row r="9" spans="1:9" s="143" customFormat="1" ht="37.5">
      <c r="A9" s="138" t="s">
        <v>3</v>
      </c>
      <c r="B9" s="139"/>
      <c r="C9" s="136"/>
      <c r="D9" s="137" t="e">
        <f aca="true" t="shared" si="1" ref="D9:I9">D10-D12</f>
        <v>#REF!</v>
      </c>
      <c r="E9" s="137" t="e">
        <f t="shared" si="1"/>
        <v>#REF!</v>
      </c>
      <c r="F9" s="137" t="e">
        <f t="shared" si="1"/>
        <v>#REF!</v>
      </c>
      <c r="G9" s="137" t="e">
        <f t="shared" si="1"/>
        <v>#REF!</v>
      </c>
      <c r="H9" s="137" t="e">
        <f t="shared" si="1"/>
        <v>#REF!</v>
      </c>
      <c r="I9" s="137" t="e">
        <f t="shared" si="1"/>
        <v>#REF!</v>
      </c>
    </row>
    <row r="10" spans="1:9" s="17" customFormat="1" ht="37.5">
      <c r="A10" s="144" t="s">
        <v>4</v>
      </c>
      <c r="B10" s="142"/>
      <c r="C10" s="136"/>
      <c r="D10" s="137" t="e">
        <f aca="true" t="shared" si="2" ref="D10:I10">D11</f>
        <v>#REF!</v>
      </c>
      <c r="E10" s="137" t="e">
        <f t="shared" si="2"/>
        <v>#REF!</v>
      </c>
      <c r="F10" s="137" t="e">
        <f t="shared" si="2"/>
        <v>#REF!</v>
      </c>
      <c r="G10" s="137" t="e">
        <f t="shared" si="2"/>
        <v>#REF!</v>
      </c>
      <c r="H10" s="137" t="e">
        <f t="shared" si="2"/>
        <v>#REF!</v>
      </c>
      <c r="I10" s="137" t="e">
        <f t="shared" si="2"/>
        <v>#REF!</v>
      </c>
    </row>
    <row r="11" spans="1:9" s="17" customFormat="1" ht="56.25">
      <c r="A11" s="140" t="s">
        <v>237</v>
      </c>
      <c r="B11" s="142"/>
      <c r="C11" s="136"/>
      <c r="D11" s="137" t="e">
        <f>D13+#REF!+D18-D16-D19</f>
        <v>#REF!</v>
      </c>
      <c r="E11" s="137" t="e">
        <f>E13+#REF!+E18-E16-E19</f>
        <v>#REF!</v>
      </c>
      <c r="F11" s="137" t="e">
        <f>F13+#REF!+F18-F16-F19</f>
        <v>#REF!</v>
      </c>
      <c r="G11" s="137" t="e">
        <f>G13+#REF!+G18-G16-G19</f>
        <v>#REF!</v>
      </c>
      <c r="H11" s="137" t="e">
        <f>H13+#REF!+H18-H16-H19</f>
        <v>#REF!</v>
      </c>
      <c r="I11" s="137" t="e">
        <f>I13+#REF!+I18-I16-I19</f>
        <v>#REF!</v>
      </c>
    </row>
    <row r="12" spans="1:9" s="17" customFormat="1" ht="37.5">
      <c r="A12" s="140" t="s">
        <v>6</v>
      </c>
      <c r="B12" s="142"/>
      <c r="C12" s="136"/>
      <c r="D12" s="137">
        <f aca="true" t="shared" si="3" ref="D12:I12">D13</f>
        <v>160000</v>
      </c>
      <c r="E12" s="137">
        <f t="shared" si="3"/>
        <v>160000</v>
      </c>
      <c r="F12" s="137">
        <f t="shared" si="3"/>
        <v>160000</v>
      </c>
      <c r="G12" s="137">
        <f t="shared" si="3"/>
        <v>160000</v>
      </c>
      <c r="H12" s="137">
        <f t="shared" si="3"/>
        <v>160000</v>
      </c>
      <c r="I12" s="137">
        <f t="shared" si="3"/>
        <v>160000</v>
      </c>
    </row>
    <row r="13" spans="1:9" s="17" customFormat="1" ht="37.5">
      <c r="A13" s="140" t="s">
        <v>17</v>
      </c>
      <c r="B13" s="142"/>
      <c r="C13" s="136"/>
      <c r="D13" s="137">
        <v>160000</v>
      </c>
      <c r="E13" s="137">
        <v>160000</v>
      </c>
      <c r="F13" s="137">
        <v>160000</v>
      </c>
      <c r="G13" s="137">
        <v>160000</v>
      </c>
      <c r="H13" s="137">
        <v>160000</v>
      </c>
      <c r="I13" s="137">
        <v>160000</v>
      </c>
    </row>
    <row r="14" spans="1:9" s="143" customFormat="1" ht="37.5">
      <c r="A14" s="138" t="s">
        <v>7</v>
      </c>
      <c r="B14" s="139"/>
      <c r="C14" s="136"/>
      <c r="D14" s="137">
        <f aca="true" t="shared" si="4" ref="D14:I14">D15-D17</f>
        <v>-4978.640000000014</v>
      </c>
      <c r="E14" s="137">
        <f t="shared" si="4"/>
        <v>-4978.640000000014</v>
      </c>
      <c r="F14" s="137">
        <f t="shared" si="4"/>
        <v>-4978.640000000014</v>
      </c>
      <c r="G14" s="137">
        <f t="shared" si="4"/>
        <v>-4978.640000000014</v>
      </c>
      <c r="H14" s="137">
        <f t="shared" si="4"/>
        <v>-4978.640000000014</v>
      </c>
      <c r="I14" s="137">
        <f t="shared" si="4"/>
        <v>-4978.640000000014</v>
      </c>
    </row>
    <row r="15" spans="1:9" s="17" customFormat="1" ht="37.5">
      <c r="A15" s="140" t="s">
        <v>5</v>
      </c>
      <c r="B15" s="142"/>
      <c r="C15" s="136"/>
      <c r="D15" s="137">
        <f aca="true" t="shared" si="5" ref="D15:I15">D16</f>
        <v>250000</v>
      </c>
      <c r="E15" s="137">
        <f t="shared" si="5"/>
        <v>250000</v>
      </c>
      <c r="F15" s="137">
        <f t="shared" si="5"/>
        <v>250000</v>
      </c>
      <c r="G15" s="137">
        <f t="shared" si="5"/>
        <v>250000</v>
      </c>
      <c r="H15" s="137">
        <f t="shared" si="5"/>
        <v>250000</v>
      </c>
      <c r="I15" s="137">
        <f t="shared" si="5"/>
        <v>250000</v>
      </c>
    </row>
    <row r="16" spans="1:9" s="17" customFormat="1" ht="37.5">
      <c r="A16" s="140" t="s">
        <v>18</v>
      </c>
      <c r="B16" s="142"/>
      <c r="C16" s="136"/>
      <c r="D16" s="137">
        <v>250000</v>
      </c>
      <c r="E16" s="137">
        <v>250000</v>
      </c>
      <c r="F16" s="137">
        <v>250000</v>
      </c>
      <c r="G16" s="137">
        <v>250000</v>
      </c>
      <c r="H16" s="137">
        <v>250000</v>
      </c>
      <c r="I16" s="137">
        <v>250000</v>
      </c>
    </row>
    <row r="17" spans="1:9" s="17" customFormat="1" ht="56.25">
      <c r="A17" s="140" t="s">
        <v>8</v>
      </c>
      <c r="B17" s="142"/>
      <c r="C17" s="136"/>
      <c r="D17" s="137">
        <f aca="true" t="shared" si="6" ref="D17:I17">D18</f>
        <v>254978.64</v>
      </c>
      <c r="E17" s="137">
        <f t="shared" si="6"/>
        <v>254978.64</v>
      </c>
      <c r="F17" s="137">
        <f t="shared" si="6"/>
        <v>254978.64</v>
      </c>
      <c r="G17" s="137">
        <f t="shared" si="6"/>
        <v>254978.64</v>
      </c>
      <c r="H17" s="137">
        <f t="shared" si="6"/>
        <v>254978.64</v>
      </c>
      <c r="I17" s="137">
        <f t="shared" si="6"/>
        <v>254978.64</v>
      </c>
    </row>
    <row r="18" spans="1:9" s="17" customFormat="1" ht="56.25">
      <c r="A18" s="140" t="s">
        <v>19</v>
      </c>
      <c r="B18" s="135"/>
      <c r="C18" s="136"/>
      <c r="D18" s="137">
        <f aca="true" t="shared" si="7" ref="D18:I18">4978.64+250000</f>
        <v>254978.64</v>
      </c>
      <c r="E18" s="137">
        <f t="shared" si="7"/>
        <v>254978.64</v>
      </c>
      <c r="F18" s="137">
        <f t="shared" si="7"/>
        <v>254978.64</v>
      </c>
      <c r="G18" s="137">
        <f t="shared" si="7"/>
        <v>254978.64</v>
      </c>
      <c r="H18" s="137">
        <f t="shared" si="7"/>
        <v>254978.64</v>
      </c>
      <c r="I18" s="137">
        <f t="shared" si="7"/>
        <v>254978.64</v>
      </c>
    </row>
    <row r="19" spans="1:9" s="143" customFormat="1" ht="37.5">
      <c r="A19" s="138" t="s">
        <v>11</v>
      </c>
      <c r="B19" s="145"/>
      <c r="C19" s="136"/>
      <c r="D19" s="137" t="e">
        <f aca="true" t="shared" si="8" ref="D19:I19">D20+D23</f>
        <v>#REF!</v>
      </c>
      <c r="E19" s="137" t="e">
        <f t="shared" si="8"/>
        <v>#REF!</v>
      </c>
      <c r="F19" s="137" t="e">
        <f t="shared" si="8"/>
        <v>#REF!</v>
      </c>
      <c r="G19" s="137" t="e">
        <f t="shared" si="8"/>
        <v>#REF!</v>
      </c>
      <c r="H19" s="137" t="e">
        <f t="shared" si="8"/>
        <v>#REF!</v>
      </c>
      <c r="I19" s="137" t="e">
        <f t="shared" si="8"/>
        <v>#REF!</v>
      </c>
    </row>
    <row r="20" spans="1:9" s="17" customFormat="1" ht="37.5">
      <c r="A20" s="146" t="s">
        <v>9</v>
      </c>
      <c r="B20" s="147"/>
      <c r="C20" s="136"/>
      <c r="D20" s="137">
        <f aca="true" t="shared" si="9" ref="D20:I20">D22</f>
        <v>87537</v>
      </c>
      <c r="E20" s="137">
        <f t="shared" si="9"/>
        <v>87537</v>
      </c>
      <c r="F20" s="137">
        <f t="shared" si="9"/>
        <v>87537</v>
      </c>
      <c r="G20" s="137">
        <f t="shared" si="9"/>
        <v>87537</v>
      </c>
      <c r="H20" s="137">
        <f t="shared" si="9"/>
        <v>87537</v>
      </c>
      <c r="I20" s="137">
        <f t="shared" si="9"/>
        <v>87537</v>
      </c>
    </row>
    <row r="21" spans="1:9" s="17" customFormat="1" ht="37.5">
      <c r="A21" s="148" t="s">
        <v>10</v>
      </c>
      <c r="B21" s="149"/>
      <c r="C21" s="136"/>
      <c r="D21" s="137">
        <f aca="true" t="shared" si="10" ref="D21:I21">D22</f>
        <v>87537</v>
      </c>
      <c r="E21" s="137">
        <f t="shared" si="10"/>
        <v>87537</v>
      </c>
      <c r="F21" s="137">
        <f t="shared" si="10"/>
        <v>87537</v>
      </c>
      <c r="G21" s="137">
        <f t="shared" si="10"/>
        <v>87537</v>
      </c>
      <c r="H21" s="137">
        <f t="shared" si="10"/>
        <v>87537</v>
      </c>
      <c r="I21" s="137">
        <f t="shared" si="10"/>
        <v>87537</v>
      </c>
    </row>
    <row r="22" spans="1:9" s="17" customFormat="1" ht="56.25">
      <c r="A22" s="140" t="s">
        <v>20</v>
      </c>
      <c r="B22" s="142"/>
      <c r="C22" s="136"/>
      <c r="D22" s="137">
        <f aca="true" t="shared" si="11" ref="D22:I22">66600+20937</f>
        <v>87537</v>
      </c>
      <c r="E22" s="137">
        <f t="shared" si="11"/>
        <v>87537</v>
      </c>
      <c r="F22" s="137">
        <f t="shared" si="11"/>
        <v>87537</v>
      </c>
      <c r="G22" s="137">
        <f t="shared" si="11"/>
        <v>87537</v>
      </c>
      <c r="H22" s="137">
        <f t="shared" si="11"/>
        <v>87537</v>
      </c>
      <c r="I22" s="137">
        <f t="shared" si="11"/>
        <v>87537</v>
      </c>
    </row>
    <row r="23" spans="1:9" s="17" customFormat="1" ht="37.5">
      <c r="A23" s="150" t="s">
        <v>13</v>
      </c>
      <c r="B23" s="151"/>
      <c r="C23" s="152"/>
      <c r="D23" s="137" t="e">
        <f>D24-#REF!</f>
        <v>#REF!</v>
      </c>
      <c r="E23" s="137" t="e">
        <f>E24-#REF!</f>
        <v>#REF!</v>
      </c>
      <c r="F23" s="137" t="e">
        <f>F24-#REF!</f>
        <v>#REF!</v>
      </c>
      <c r="G23" s="137" t="e">
        <f>G24-#REF!</f>
        <v>#REF!</v>
      </c>
      <c r="H23" s="137" t="e">
        <f>H24-#REF!</f>
        <v>#REF!</v>
      </c>
      <c r="I23" s="137" t="e">
        <f>I24-#REF!</f>
        <v>#REF!</v>
      </c>
    </row>
    <row r="24" spans="1:9" s="17" customFormat="1" ht="131.25">
      <c r="A24" s="153" t="s">
        <v>238</v>
      </c>
      <c r="B24" s="153"/>
      <c r="C24" s="154"/>
      <c r="D24" s="137" t="e">
        <f>#REF!+D25</f>
        <v>#REF!</v>
      </c>
      <c r="E24" s="137" t="e">
        <f>#REF!+E25</f>
        <v>#REF!</v>
      </c>
      <c r="F24" s="137" t="e">
        <f>#REF!+F25</f>
        <v>#REF!</v>
      </c>
      <c r="G24" s="137" t="e">
        <f>#REF!+G25</f>
        <v>#REF!</v>
      </c>
      <c r="H24" s="137" t="e">
        <f>#REF!+H25</f>
        <v>#REF!</v>
      </c>
      <c r="I24" s="137" t="e">
        <f>#REF!+I25</f>
        <v>#REF!</v>
      </c>
    </row>
    <row r="25" spans="1:9" s="17" customFormat="1" ht="112.5">
      <c r="A25" s="153" t="s">
        <v>21</v>
      </c>
      <c r="B25" s="153"/>
      <c r="C25" s="154"/>
      <c r="D25" s="137">
        <v>2800</v>
      </c>
      <c r="E25" s="137">
        <v>2800</v>
      </c>
      <c r="F25" s="137">
        <v>2800</v>
      </c>
      <c r="G25" s="137">
        <v>2800</v>
      </c>
      <c r="H25" s="137">
        <v>2800</v>
      </c>
      <c r="I25" s="137">
        <v>2800</v>
      </c>
    </row>
    <row r="26" spans="2:3" s="17" customFormat="1" ht="18.75">
      <c r="B26" s="155"/>
      <c r="C26" s="156"/>
    </row>
    <row r="27" spans="2:3" s="17" customFormat="1" ht="18.75">
      <c r="B27" s="155"/>
      <c r="C27" s="156"/>
    </row>
    <row r="28" spans="2:3" s="17" customFormat="1" ht="18.75">
      <c r="B28" s="155"/>
      <c r="C28" s="156"/>
    </row>
    <row r="29" spans="2:3" s="17" customFormat="1" ht="18.75">
      <c r="B29" s="155"/>
      <c r="C29" s="156"/>
    </row>
    <row r="30" spans="2:3" s="17" customFormat="1" ht="18.75">
      <c r="B30" s="157"/>
      <c r="C30" s="158"/>
    </row>
    <row r="31" spans="2:3" s="17" customFormat="1" ht="18.75">
      <c r="B31" s="155"/>
      <c r="C31" s="156"/>
    </row>
    <row r="32" spans="2:3" s="17" customFormat="1" ht="18.75">
      <c r="B32" s="155"/>
      <c r="C32" s="156"/>
    </row>
    <row r="33" spans="2:3" s="17" customFormat="1" ht="18.75">
      <c r="B33" s="159"/>
      <c r="C33" s="160"/>
    </row>
    <row r="34" spans="2:3" s="17" customFormat="1" ht="18.75">
      <c r="B34" s="155"/>
      <c r="C34" s="156"/>
    </row>
    <row r="35" spans="2:3" s="17" customFormat="1" ht="18.75">
      <c r="B35" s="155"/>
      <c r="C35" s="156"/>
    </row>
    <row r="36" spans="2:3" s="17" customFormat="1" ht="18.75">
      <c r="B36" s="159"/>
      <c r="C36" s="160"/>
    </row>
    <row r="37" spans="2:3" s="17" customFormat="1" ht="18.75">
      <c r="B37" s="155"/>
      <c r="C37" s="156"/>
    </row>
    <row r="38" spans="2:3" s="17" customFormat="1" ht="18.75">
      <c r="B38" s="155"/>
      <c r="C38" s="156"/>
    </row>
    <row r="39" spans="2:3" s="17" customFormat="1" ht="18.75">
      <c r="B39" s="155"/>
      <c r="C39" s="156"/>
    </row>
    <row r="40" spans="2:3" s="17" customFormat="1" ht="18.75">
      <c r="B40" s="155"/>
      <c r="C40" s="156"/>
    </row>
    <row r="41" spans="2:3" s="17" customFormat="1" ht="18.75">
      <c r="B41" s="161"/>
      <c r="C41" s="162"/>
    </row>
    <row r="42" spans="2:3" s="17" customFormat="1" ht="18.75">
      <c r="B42" s="161"/>
      <c r="C42" s="162"/>
    </row>
    <row r="43" spans="2:3" s="17" customFormat="1" ht="18.75">
      <c r="B43" s="161"/>
      <c r="C43" s="162"/>
    </row>
    <row r="44" s="17" customFormat="1" ht="18.75">
      <c r="C44" s="163"/>
    </row>
    <row r="45" s="17" customFormat="1" ht="18.75">
      <c r="C45" s="163"/>
    </row>
    <row r="46" s="17" customFormat="1" ht="18.75">
      <c r="C46" s="163"/>
    </row>
    <row r="47" s="17" customFormat="1" ht="18.75">
      <c r="C47" s="163"/>
    </row>
    <row r="48" s="17" customFormat="1" ht="18.75">
      <c r="C48" s="163"/>
    </row>
    <row r="49" s="17" customFormat="1" ht="18.75">
      <c r="C49" s="163"/>
    </row>
    <row r="50" s="17" customFormat="1" ht="18.75">
      <c r="C50" s="163"/>
    </row>
    <row r="51" s="17" customFormat="1" ht="18.75">
      <c r="C51" s="163"/>
    </row>
    <row r="52" s="17" customFormat="1" ht="18.75">
      <c r="C52" s="163"/>
    </row>
    <row r="53" s="17" customFormat="1" ht="18.75">
      <c r="C53" s="163"/>
    </row>
    <row r="54" s="17" customFormat="1" ht="18.75">
      <c r="C54" s="163"/>
    </row>
    <row r="55" s="17" customFormat="1" ht="18.75">
      <c r="C55" s="163"/>
    </row>
    <row r="56" s="17" customFormat="1" ht="18.75">
      <c r="C56" s="163"/>
    </row>
    <row r="57" s="17" customFormat="1" ht="18.75">
      <c r="C57" s="163"/>
    </row>
    <row r="58" s="17" customFormat="1" ht="18.75">
      <c r="C58" s="163"/>
    </row>
    <row r="59" s="17" customFormat="1" ht="18.75">
      <c r="C59" s="163"/>
    </row>
    <row r="60" s="17" customFormat="1" ht="18.75">
      <c r="C60" s="163"/>
    </row>
    <row r="61" s="17" customFormat="1" ht="18.75">
      <c r="C61" s="163"/>
    </row>
    <row r="62" s="17" customFormat="1" ht="18.75">
      <c r="C62" s="163"/>
    </row>
    <row r="63" s="17" customFormat="1" ht="18.75">
      <c r="C63" s="163"/>
    </row>
    <row r="64" s="17" customFormat="1" ht="18.75">
      <c r="C64" s="163"/>
    </row>
    <row r="65" s="17" customFormat="1" ht="18.75">
      <c r="C65" s="163"/>
    </row>
    <row r="66" s="17" customFormat="1" ht="18.75">
      <c r="C66" s="163"/>
    </row>
    <row r="67" s="17" customFormat="1" ht="18.75">
      <c r="C67" s="163"/>
    </row>
    <row r="68" s="17" customFormat="1" ht="18.75">
      <c r="C68" s="163"/>
    </row>
    <row r="69" s="17" customFormat="1" ht="18.75">
      <c r="C69" s="163"/>
    </row>
    <row r="70" s="17" customFormat="1" ht="18.75">
      <c r="C70" s="163"/>
    </row>
    <row r="71" s="17" customFormat="1" ht="18.75">
      <c r="C71" s="163"/>
    </row>
    <row r="72" s="17" customFormat="1" ht="18.75">
      <c r="C72" s="163"/>
    </row>
    <row r="73" s="17" customFormat="1" ht="18.75">
      <c r="C73" s="163"/>
    </row>
    <row r="74" s="17" customFormat="1" ht="18.75">
      <c r="C74" s="163"/>
    </row>
    <row r="75" s="17" customFormat="1" ht="18.75">
      <c r="C75" s="163"/>
    </row>
    <row r="76" s="17" customFormat="1" ht="18.75">
      <c r="C76" s="163"/>
    </row>
    <row r="77" s="17" customFormat="1" ht="18.75">
      <c r="C77" s="163"/>
    </row>
    <row r="78" s="17" customFormat="1" ht="18.75">
      <c r="C78" s="163"/>
    </row>
    <row r="79" s="17" customFormat="1" ht="18.75">
      <c r="C79" s="163"/>
    </row>
    <row r="80" s="17" customFormat="1" ht="18.75">
      <c r="C80" s="163"/>
    </row>
    <row r="81" s="17" customFormat="1" ht="18.75">
      <c r="C81" s="163"/>
    </row>
    <row r="82" s="17" customFormat="1" ht="18.75">
      <c r="C82" s="163"/>
    </row>
    <row r="83" s="17" customFormat="1" ht="18.75">
      <c r="C83" s="163"/>
    </row>
    <row r="84" s="17" customFormat="1" ht="18.75">
      <c r="C84" s="163"/>
    </row>
    <row r="85" s="17" customFormat="1" ht="18.75">
      <c r="C85" s="163"/>
    </row>
    <row r="86" s="17" customFormat="1" ht="18.75">
      <c r="C86" s="163"/>
    </row>
    <row r="87" s="17" customFormat="1" ht="18.75">
      <c r="C87" s="163"/>
    </row>
    <row r="88" s="17" customFormat="1" ht="18.75">
      <c r="C88" s="163"/>
    </row>
    <row r="89" s="17" customFormat="1" ht="18.75">
      <c r="C89" s="163"/>
    </row>
    <row r="90" s="17" customFormat="1" ht="18.75">
      <c r="C90" s="163"/>
    </row>
    <row r="91" s="17" customFormat="1" ht="18.75">
      <c r="C91" s="163"/>
    </row>
    <row r="92" s="17" customFormat="1" ht="18.75">
      <c r="C92" s="163"/>
    </row>
    <row r="93" s="17" customFormat="1" ht="18.75">
      <c r="C93" s="163"/>
    </row>
    <row r="94" s="17" customFormat="1" ht="18.75">
      <c r="C94" s="163"/>
    </row>
    <row r="95" s="17" customFormat="1" ht="18.75">
      <c r="C95" s="163"/>
    </row>
    <row r="96" s="17" customFormat="1" ht="18.75">
      <c r="C96" s="163"/>
    </row>
    <row r="97" s="17" customFormat="1" ht="18.75">
      <c r="C97" s="163"/>
    </row>
    <row r="98" s="17" customFormat="1" ht="18.75">
      <c r="C98" s="163"/>
    </row>
    <row r="99" s="17" customFormat="1" ht="18.75">
      <c r="C99" s="163"/>
    </row>
    <row r="100" s="17" customFormat="1" ht="18.75">
      <c r="C100" s="163"/>
    </row>
    <row r="101" s="17" customFormat="1" ht="18.75">
      <c r="C101" s="163"/>
    </row>
    <row r="102" s="17" customFormat="1" ht="18.75">
      <c r="C102" s="163"/>
    </row>
    <row r="103" s="17" customFormat="1" ht="18.75">
      <c r="C103" s="163"/>
    </row>
    <row r="104" s="17" customFormat="1" ht="18.75">
      <c r="C104" s="163"/>
    </row>
    <row r="105" s="17" customFormat="1" ht="18.75">
      <c r="C105" s="163"/>
    </row>
    <row r="106" s="17" customFormat="1" ht="18.75">
      <c r="C106" s="163"/>
    </row>
    <row r="107" s="17" customFormat="1" ht="18.75">
      <c r="C107" s="163"/>
    </row>
    <row r="108" s="17" customFormat="1" ht="18.75">
      <c r="C108" s="163"/>
    </row>
    <row r="109" s="17" customFormat="1" ht="18.75">
      <c r="C109" s="163"/>
    </row>
    <row r="110" s="17" customFormat="1" ht="18.75">
      <c r="C110" s="163"/>
    </row>
    <row r="111" s="17" customFormat="1" ht="18.75">
      <c r="C111" s="163"/>
    </row>
    <row r="112" s="17" customFormat="1" ht="18.75">
      <c r="C112" s="163"/>
    </row>
    <row r="113" s="17" customFormat="1" ht="18.75">
      <c r="C113" s="163"/>
    </row>
    <row r="114" s="17" customFormat="1" ht="18.75">
      <c r="C114" s="163"/>
    </row>
    <row r="115" s="17" customFormat="1" ht="18.75">
      <c r="C115" s="163"/>
    </row>
    <row r="116" s="17" customFormat="1" ht="18.75">
      <c r="C116" s="163"/>
    </row>
    <row r="117" s="17" customFormat="1" ht="18.75">
      <c r="C117" s="163"/>
    </row>
    <row r="118" s="17" customFormat="1" ht="18.75">
      <c r="C118" s="163"/>
    </row>
    <row r="119" s="17" customFormat="1" ht="18.75">
      <c r="C119" s="163"/>
    </row>
    <row r="120" s="17" customFormat="1" ht="18.75">
      <c r="C120" s="163"/>
    </row>
    <row r="121" s="17" customFormat="1" ht="18.75">
      <c r="C121" s="163"/>
    </row>
    <row r="122" s="17" customFormat="1" ht="18.75">
      <c r="C122" s="163"/>
    </row>
    <row r="123" s="17" customFormat="1" ht="18.75">
      <c r="C123" s="163"/>
    </row>
    <row r="124" s="17" customFormat="1" ht="18.75">
      <c r="C124" s="163"/>
    </row>
    <row r="125" s="17" customFormat="1" ht="18.75">
      <c r="C125" s="163"/>
    </row>
    <row r="126" s="17" customFormat="1" ht="18.75">
      <c r="C126" s="163"/>
    </row>
    <row r="127" s="17" customFormat="1" ht="18.75">
      <c r="C127" s="163"/>
    </row>
    <row r="128" s="17" customFormat="1" ht="18.75">
      <c r="C128" s="163"/>
    </row>
    <row r="129" s="17" customFormat="1" ht="18.75">
      <c r="C129" s="163"/>
    </row>
    <row r="130" s="17" customFormat="1" ht="18.75">
      <c r="C130" s="163"/>
    </row>
    <row r="131" s="17" customFormat="1" ht="18.75">
      <c r="C131" s="163"/>
    </row>
    <row r="132" s="17" customFormat="1" ht="18.75">
      <c r="C132" s="163"/>
    </row>
    <row r="133" s="17" customFormat="1" ht="18.75">
      <c r="C133" s="163"/>
    </row>
    <row r="134" s="17" customFormat="1" ht="18.75">
      <c r="C134" s="163"/>
    </row>
    <row r="135" s="17" customFormat="1" ht="18.75">
      <c r="C135" s="163"/>
    </row>
    <row r="136" s="17" customFormat="1" ht="18.75">
      <c r="C136" s="163"/>
    </row>
    <row r="137" s="17" customFormat="1" ht="18.75">
      <c r="C137" s="163"/>
    </row>
    <row r="138" s="17" customFormat="1" ht="18.75">
      <c r="C138" s="163"/>
    </row>
    <row r="139" s="17" customFormat="1" ht="18.75">
      <c r="C139" s="163"/>
    </row>
    <row r="140" s="17" customFormat="1" ht="18.75">
      <c r="C140" s="163"/>
    </row>
    <row r="141" s="17" customFormat="1" ht="18.75">
      <c r="C141" s="163"/>
    </row>
    <row r="142" s="17" customFormat="1" ht="18.75">
      <c r="C142" s="163"/>
    </row>
    <row r="143" s="17" customFormat="1" ht="18.75">
      <c r="C143" s="163"/>
    </row>
    <row r="144" s="17" customFormat="1" ht="18.75">
      <c r="C144" s="163"/>
    </row>
    <row r="145" s="17" customFormat="1" ht="18.75">
      <c r="C145" s="163"/>
    </row>
    <row r="146" s="17" customFormat="1" ht="18.75">
      <c r="C146" s="163"/>
    </row>
    <row r="147" s="17" customFormat="1" ht="18.75">
      <c r="C147" s="163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PageLayoutView="0" workbookViewId="0" topLeftCell="A7">
      <selection activeCell="K35" sqref="K35"/>
    </sheetView>
  </sheetViews>
  <sheetFormatPr defaultColWidth="9.00390625" defaultRowHeight="12.75"/>
  <cols>
    <col min="1" max="1" width="5.00390625" style="52" customWidth="1"/>
    <col min="2" max="2" width="68.625" style="53" customWidth="1"/>
    <col min="3" max="3" width="8.00390625" style="53" customWidth="1"/>
    <col min="4" max="4" width="6.25390625" style="54" customWidth="1"/>
    <col min="5" max="5" width="6.875" style="54" customWidth="1"/>
    <col min="6" max="6" width="15.25390625" style="54" customWidth="1"/>
    <col min="7" max="7" width="6.625" style="54" customWidth="1"/>
    <col min="8" max="8" width="13.75390625" style="54" customWidth="1"/>
    <col min="9" max="9" width="12.375" style="71" customWidth="1"/>
    <col min="10" max="10" width="11.625" style="71" customWidth="1"/>
    <col min="11" max="16384" width="9.125" style="55" customWidth="1"/>
  </cols>
  <sheetData>
    <row r="1" spans="6:10" ht="94.5" customHeight="1">
      <c r="F1" s="419" t="s">
        <v>477</v>
      </c>
      <c r="G1" s="419"/>
      <c r="H1" s="419"/>
      <c r="I1" s="419"/>
      <c r="J1" s="55"/>
    </row>
    <row r="2" spans="7:10" ht="12" customHeight="1">
      <c r="G2" s="56"/>
      <c r="H2" s="56"/>
      <c r="I2" s="56"/>
      <c r="J2" s="55"/>
    </row>
    <row r="3" spans="1:9" s="178" customFormat="1" ht="49.5" customHeight="1">
      <c r="A3" s="398" t="s">
        <v>478</v>
      </c>
      <c r="B3" s="398"/>
      <c r="C3" s="398"/>
      <c r="D3" s="398"/>
      <c r="E3" s="398"/>
      <c r="F3" s="398"/>
      <c r="G3" s="398"/>
      <c r="H3" s="398"/>
      <c r="I3" s="416"/>
    </row>
    <row r="4" spans="1:9" s="59" customFormat="1" ht="15.75">
      <c r="A4" s="309"/>
      <c r="B4" s="309"/>
      <c r="C4" s="309"/>
      <c r="D4" s="309"/>
      <c r="E4" s="309"/>
      <c r="F4" s="268"/>
      <c r="G4" s="417" t="s">
        <v>98</v>
      </c>
      <c r="H4" s="417"/>
      <c r="I4" s="417"/>
    </row>
    <row r="5" spans="1:9" s="201" customFormat="1" ht="108.75" customHeight="1">
      <c r="A5" s="228" t="s">
        <v>99</v>
      </c>
      <c r="B5" s="228" t="s">
        <v>100</v>
      </c>
      <c r="C5" s="209" t="s">
        <v>252</v>
      </c>
      <c r="D5" s="210" t="s">
        <v>253</v>
      </c>
      <c r="E5" s="210" t="s">
        <v>254</v>
      </c>
      <c r="F5" s="210" t="s">
        <v>255</v>
      </c>
      <c r="G5" s="210" t="s">
        <v>256</v>
      </c>
      <c r="H5" s="210" t="s">
        <v>389</v>
      </c>
      <c r="I5" s="228" t="s">
        <v>463</v>
      </c>
    </row>
    <row r="6" spans="1:9" s="213" customFormat="1" ht="15.75">
      <c r="A6" s="212">
        <v>1</v>
      </c>
      <c r="B6" s="212">
        <v>2</v>
      </c>
      <c r="C6" s="212"/>
      <c r="D6" s="209" t="s">
        <v>101</v>
      </c>
      <c r="E6" s="209" t="s">
        <v>102</v>
      </c>
      <c r="F6" s="209" t="s">
        <v>103</v>
      </c>
      <c r="G6" s="209" t="s">
        <v>104</v>
      </c>
      <c r="H6" s="212">
        <v>7</v>
      </c>
      <c r="I6" s="212">
        <v>8</v>
      </c>
    </row>
    <row r="7" spans="1:9" s="202" customFormat="1" ht="28.5" customHeight="1">
      <c r="A7" s="228" t="s">
        <v>328</v>
      </c>
      <c r="B7" s="312" t="s">
        <v>323</v>
      </c>
      <c r="C7" s="324">
        <v>801</v>
      </c>
      <c r="D7" s="301" t="s">
        <v>324</v>
      </c>
      <c r="E7" s="301" t="s">
        <v>325</v>
      </c>
      <c r="F7" s="301" t="s">
        <v>406</v>
      </c>
      <c r="G7" s="301" t="s">
        <v>315</v>
      </c>
      <c r="H7" s="318">
        <f>H8</f>
        <v>276.69</v>
      </c>
      <c r="I7" s="318">
        <f>I8</f>
        <v>276.69</v>
      </c>
    </row>
    <row r="8" spans="1:9" s="202" customFormat="1" ht="13.5" customHeight="1">
      <c r="A8" s="212"/>
      <c r="B8" s="312" t="s">
        <v>422</v>
      </c>
      <c r="C8" s="324">
        <v>801</v>
      </c>
      <c r="D8" s="321" t="s">
        <v>324</v>
      </c>
      <c r="E8" s="321" t="s">
        <v>325</v>
      </c>
      <c r="F8" s="321" t="s">
        <v>392</v>
      </c>
      <c r="G8" s="321" t="s">
        <v>315</v>
      </c>
      <c r="H8" s="318">
        <f>H9</f>
        <v>276.69</v>
      </c>
      <c r="I8" s="318">
        <f>I9</f>
        <v>276.69</v>
      </c>
    </row>
    <row r="9" spans="1:9" s="202" customFormat="1" ht="46.5" customHeight="1">
      <c r="A9" s="212"/>
      <c r="B9" s="310" t="s">
        <v>423</v>
      </c>
      <c r="C9" s="335">
        <v>801</v>
      </c>
      <c r="D9" s="311" t="s">
        <v>324</v>
      </c>
      <c r="E9" s="311" t="s">
        <v>325</v>
      </c>
      <c r="F9" s="311" t="s">
        <v>393</v>
      </c>
      <c r="G9" s="311" t="s">
        <v>315</v>
      </c>
      <c r="H9" s="319">
        <f>H10+H11</f>
        <v>276.69</v>
      </c>
      <c r="I9" s="319">
        <f>I10+I11</f>
        <v>276.69</v>
      </c>
    </row>
    <row r="10" spans="1:9" s="202" customFormat="1" ht="15" customHeight="1">
      <c r="A10" s="212"/>
      <c r="B10" s="273" t="s">
        <v>394</v>
      </c>
      <c r="C10" s="272">
        <v>801</v>
      </c>
      <c r="D10" s="311" t="s">
        <v>324</v>
      </c>
      <c r="E10" s="311" t="s">
        <v>325</v>
      </c>
      <c r="F10" s="311" t="s">
        <v>393</v>
      </c>
      <c r="G10" s="311" t="s">
        <v>327</v>
      </c>
      <c r="H10" s="319">
        <v>240.72</v>
      </c>
      <c r="I10" s="319">
        <v>240.72</v>
      </c>
    </row>
    <row r="11" spans="1:9" s="202" customFormat="1" ht="47.25" customHeight="1">
      <c r="A11" s="212"/>
      <c r="B11" s="273" t="s">
        <v>395</v>
      </c>
      <c r="C11" s="272">
        <v>801</v>
      </c>
      <c r="D11" s="311" t="s">
        <v>324</v>
      </c>
      <c r="E11" s="311" t="s">
        <v>325</v>
      </c>
      <c r="F11" s="311" t="s">
        <v>393</v>
      </c>
      <c r="G11" s="311" t="s">
        <v>396</v>
      </c>
      <c r="H11" s="319">
        <v>35.97</v>
      </c>
      <c r="I11" s="319">
        <v>35.97</v>
      </c>
    </row>
    <row r="12" spans="1:9" s="204" customFormat="1" ht="15.75" customHeight="1">
      <c r="A12" s="270" t="s">
        <v>330</v>
      </c>
      <c r="B12" s="313" t="s">
        <v>331</v>
      </c>
      <c r="C12" s="334"/>
      <c r="D12" s="301"/>
      <c r="E12" s="301"/>
      <c r="F12" s="301"/>
      <c r="G12" s="301"/>
      <c r="H12" s="343">
        <f>H13</f>
        <v>416.92999999999995</v>
      </c>
      <c r="I12" s="343">
        <f>I13</f>
        <v>416.92999999999995</v>
      </c>
    </row>
    <row r="13" spans="1:9" s="204" customFormat="1" ht="16.5" customHeight="1">
      <c r="A13" s="270"/>
      <c r="B13" s="313" t="s">
        <v>451</v>
      </c>
      <c r="C13" s="334">
        <v>801</v>
      </c>
      <c r="D13" s="301" t="s">
        <v>324</v>
      </c>
      <c r="E13" s="301" t="s">
        <v>339</v>
      </c>
      <c r="F13" s="301" t="s">
        <v>452</v>
      </c>
      <c r="G13" s="301" t="s">
        <v>315</v>
      </c>
      <c r="H13" s="343">
        <f>H14+H31+H28</f>
        <v>416.92999999999995</v>
      </c>
      <c r="I13" s="343">
        <f>I14+I31+I28</f>
        <v>416.92999999999995</v>
      </c>
    </row>
    <row r="14" spans="1:9" s="204" customFormat="1" ht="49.5" customHeight="1">
      <c r="A14" s="212"/>
      <c r="B14" s="344" t="s">
        <v>424</v>
      </c>
      <c r="C14" s="285">
        <v>801</v>
      </c>
      <c r="D14" s="345" t="s">
        <v>324</v>
      </c>
      <c r="E14" s="345" t="s">
        <v>339</v>
      </c>
      <c r="F14" s="345" t="s">
        <v>397</v>
      </c>
      <c r="G14" s="345" t="s">
        <v>315</v>
      </c>
      <c r="H14" s="346">
        <f>H15</f>
        <v>43.33</v>
      </c>
      <c r="I14" s="346">
        <f>I15</f>
        <v>43.33</v>
      </c>
    </row>
    <row r="15" spans="1:9" s="204" customFormat="1" ht="29.25" customHeight="1">
      <c r="A15" s="212"/>
      <c r="B15" s="312" t="s">
        <v>425</v>
      </c>
      <c r="C15" s="314">
        <v>801</v>
      </c>
      <c r="D15" s="325" t="s">
        <v>324</v>
      </c>
      <c r="E15" s="325" t="s">
        <v>339</v>
      </c>
      <c r="F15" s="325" t="s">
        <v>397</v>
      </c>
      <c r="G15" s="325" t="s">
        <v>315</v>
      </c>
      <c r="H15" s="347">
        <f>H16+H19</f>
        <v>43.33</v>
      </c>
      <c r="I15" s="347">
        <f>I16+I19</f>
        <v>43.33</v>
      </c>
    </row>
    <row r="16" spans="1:9" s="204" customFormat="1" ht="31.5" customHeight="1">
      <c r="A16" s="212"/>
      <c r="B16" s="316" t="s">
        <v>426</v>
      </c>
      <c r="C16" s="335">
        <v>801</v>
      </c>
      <c r="D16" s="317" t="s">
        <v>324</v>
      </c>
      <c r="E16" s="317" t="s">
        <v>339</v>
      </c>
      <c r="F16" s="311" t="s">
        <v>398</v>
      </c>
      <c r="G16" s="317" t="s">
        <v>340</v>
      </c>
      <c r="H16" s="350">
        <f>H17+H18</f>
        <v>43.33</v>
      </c>
      <c r="I16" s="350">
        <f>I17+I18</f>
        <v>43.33</v>
      </c>
    </row>
    <row r="17" spans="1:9" s="204" customFormat="1" ht="18.75" customHeight="1">
      <c r="A17" s="212"/>
      <c r="B17" s="273" t="s">
        <v>394</v>
      </c>
      <c r="C17" s="335">
        <v>801</v>
      </c>
      <c r="D17" s="311" t="s">
        <v>324</v>
      </c>
      <c r="E17" s="311" t="s">
        <v>339</v>
      </c>
      <c r="F17" s="311" t="s">
        <v>398</v>
      </c>
      <c r="G17" s="311" t="s">
        <v>327</v>
      </c>
      <c r="H17" s="350">
        <v>31.18</v>
      </c>
      <c r="I17" s="350">
        <v>31.18</v>
      </c>
    </row>
    <row r="18" spans="1:9" s="202" customFormat="1" ht="43.5" customHeight="1">
      <c r="A18" s="212"/>
      <c r="B18" s="273" t="s">
        <v>395</v>
      </c>
      <c r="C18" s="335">
        <v>801</v>
      </c>
      <c r="D18" s="311" t="s">
        <v>324</v>
      </c>
      <c r="E18" s="311" t="s">
        <v>339</v>
      </c>
      <c r="F18" s="311" t="s">
        <v>398</v>
      </c>
      <c r="G18" s="311" t="s">
        <v>396</v>
      </c>
      <c r="H18" s="350">
        <v>12.15</v>
      </c>
      <c r="I18" s="350">
        <f>29.5-7.9-7.45-2</f>
        <v>12.150000000000002</v>
      </c>
    </row>
    <row r="19" spans="1:9" s="202" customFormat="1" ht="29.25" customHeight="1">
      <c r="A19" s="212"/>
      <c r="B19" s="348" t="s">
        <v>427</v>
      </c>
      <c r="C19" s="314">
        <v>801</v>
      </c>
      <c r="D19" s="325" t="s">
        <v>324</v>
      </c>
      <c r="E19" s="325" t="s">
        <v>339</v>
      </c>
      <c r="F19" s="325" t="s">
        <v>399</v>
      </c>
      <c r="G19" s="325" t="s">
        <v>315</v>
      </c>
      <c r="H19" s="349">
        <f>H20+H25+H23</f>
        <v>0</v>
      </c>
      <c r="I19" s="349">
        <f>I20+I25+I23</f>
        <v>0</v>
      </c>
    </row>
    <row r="20" spans="1:9" s="201" customFormat="1" ht="20.25" customHeight="1">
      <c r="A20" s="212"/>
      <c r="B20" s="316" t="s">
        <v>333</v>
      </c>
      <c r="C20" s="335">
        <v>801</v>
      </c>
      <c r="D20" s="317" t="s">
        <v>324</v>
      </c>
      <c r="E20" s="317" t="s">
        <v>339</v>
      </c>
      <c r="F20" s="311" t="s">
        <v>399</v>
      </c>
      <c r="G20" s="317" t="s">
        <v>341</v>
      </c>
      <c r="H20" s="350">
        <f>H21+H22</f>
        <v>0</v>
      </c>
      <c r="I20" s="350">
        <f>I21+I22</f>
        <v>0</v>
      </c>
    </row>
    <row r="21" spans="1:9" s="205" customFormat="1" ht="28.5" customHeight="1" hidden="1">
      <c r="A21" s="212"/>
      <c r="B21" s="310" t="s">
        <v>334</v>
      </c>
      <c r="C21" s="335">
        <v>801</v>
      </c>
      <c r="D21" s="311" t="s">
        <v>324</v>
      </c>
      <c r="E21" s="311" t="s">
        <v>339</v>
      </c>
      <c r="F21" s="311" t="s">
        <v>399</v>
      </c>
      <c r="G21" s="311" t="s">
        <v>342</v>
      </c>
      <c r="H21" s="350"/>
      <c r="I21" s="350"/>
    </row>
    <row r="22" spans="1:9" s="204" customFormat="1" ht="17.25" customHeight="1">
      <c r="A22" s="212"/>
      <c r="B22" s="310" t="s">
        <v>335</v>
      </c>
      <c r="C22" s="335">
        <v>801</v>
      </c>
      <c r="D22" s="311" t="s">
        <v>324</v>
      </c>
      <c r="E22" s="311" t="s">
        <v>339</v>
      </c>
      <c r="F22" s="311" t="s">
        <v>399</v>
      </c>
      <c r="G22" s="311" t="s">
        <v>343</v>
      </c>
      <c r="H22" s="351"/>
      <c r="I22" s="351"/>
    </row>
    <row r="23" spans="1:9" s="202" customFormat="1" ht="16.5" customHeight="1" hidden="1">
      <c r="A23" s="212"/>
      <c r="B23" s="352" t="s">
        <v>400</v>
      </c>
      <c r="C23" s="335">
        <v>801</v>
      </c>
      <c r="D23" s="311" t="s">
        <v>324</v>
      </c>
      <c r="E23" s="311" t="s">
        <v>339</v>
      </c>
      <c r="F23" s="311" t="s">
        <v>399</v>
      </c>
      <c r="G23" s="311" t="s">
        <v>401</v>
      </c>
      <c r="H23" s="319">
        <f>H24</f>
        <v>0</v>
      </c>
      <c r="I23" s="319">
        <f>I24</f>
        <v>0</v>
      </c>
    </row>
    <row r="24" spans="1:9" s="204" customFormat="1" ht="78.75" customHeight="1" hidden="1">
      <c r="A24" s="212"/>
      <c r="B24" s="310" t="s">
        <v>402</v>
      </c>
      <c r="C24" s="335">
        <v>801</v>
      </c>
      <c r="D24" s="311" t="s">
        <v>324</v>
      </c>
      <c r="E24" s="311" t="s">
        <v>339</v>
      </c>
      <c r="F24" s="311" t="s">
        <v>399</v>
      </c>
      <c r="G24" s="311" t="s">
        <v>403</v>
      </c>
      <c r="H24" s="319"/>
      <c r="I24" s="319"/>
    </row>
    <row r="25" spans="1:9" s="204" customFormat="1" ht="14.25" customHeight="1">
      <c r="A25" s="212"/>
      <c r="B25" s="316" t="s">
        <v>336</v>
      </c>
      <c r="C25" s="335">
        <v>801</v>
      </c>
      <c r="D25" s="317" t="s">
        <v>324</v>
      </c>
      <c r="E25" s="317" t="s">
        <v>339</v>
      </c>
      <c r="F25" s="311" t="s">
        <v>399</v>
      </c>
      <c r="G25" s="317" t="s">
        <v>344</v>
      </c>
      <c r="H25" s="351">
        <f>H26+H27</f>
        <v>0</v>
      </c>
      <c r="I25" s="351">
        <f>I26+I27</f>
        <v>0</v>
      </c>
    </row>
    <row r="26" spans="1:9" s="204" customFormat="1" ht="14.25" customHeight="1">
      <c r="A26" s="212"/>
      <c r="B26" s="310" t="s">
        <v>337</v>
      </c>
      <c r="C26" s="335">
        <v>801</v>
      </c>
      <c r="D26" s="311" t="s">
        <v>324</v>
      </c>
      <c r="E26" s="311" t="s">
        <v>339</v>
      </c>
      <c r="F26" s="311" t="s">
        <v>399</v>
      </c>
      <c r="G26" s="311" t="s">
        <v>345</v>
      </c>
      <c r="H26" s="351"/>
      <c r="I26" s="351"/>
    </row>
    <row r="27" spans="1:9" s="204" customFormat="1" ht="14.25" customHeight="1">
      <c r="A27" s="212"/>
      <c r="B27" s="310" t="s">
        <v>338</v>
      </c>
      <c r="C27" s="335">
        <v>801</v>
      </c>
      <c r="D27" s="311" t="s">
        <v>324</v>
      </c>
      <c r="E27" s="311" t="s">
        <v>339</v>
      </c>
      <c r="F27" s="311" t="s">
        <v>399</v>
      </c>
      <c r="G27" s="311" t="s">
        <v>346</v>
      </c>
      <c r="H27" s="351"/>
      <c r="I27" s="351"/>
    </row>
    <row r="28" spans="1:9" s="204" customFormat="1" ht="75.75" customHeight="1">
      <c r="A28" s="212"/>
      <c r="B28" s="348" t="s">
        <v>453</v>
      </c>
      <c r="C28" s="314">
        <v>801</v>
      </c>
      <c r="D28" s="325" t="s">
        <v>324</v>
      </c>
      <c r="E28" s="325" t="s">
        <v>339</v>
      </c>
      <c r="F28" s="325" t="s">
        <v>409</v>
      </c>
      <c r="G28" s="325" t="s">
        <v>340</v>
      </c>
      <c r="H28" s="343">
        <f>H29+H30</f>
        <v>183.6</v>
      </c>
      <c r="I28" s="343">
        <f>I29+I30</f>
        <v>183.6</v>
      </c>
    </row>
    <row r="29" spans="1:9" s="202" customFormat="1" ht="18.75" customHeight="1">
      <c r="A29" s="212"/>
      <c r="B29" s="273" t="s">
        <v>394</v>
      </c>
      <c r="C29" s="335">
        <v>801</v>
      </c>
      <c r="D29" s="311" t="s">
        <v>324</v>
      </c>
      <c r="E29" s="311" t="s">
        <v>339</v>
      </c>
      <c r="F29" s="311" t="s">
        <v>409</v>
      </c>
      <c r="G29" s="311" t="s">
        <v>327</v>
      </c>
      <c r="H29" s="319">
        <v>140.6</v>
      </c>
      <c r="I29" s="319">
        <v>140.6</v>
      </c>
    </row>
    <row r="30" spans="1:9" s="202" customFormat="1" ht="43.5" customHeight="1">
      <c r="A30" s="212"/>
      <c r="B30" s="273" t="s">
        <v>395</v>
      </c>
      <c r="C30" s="335">
        <v>801</v>
      </c>
      <c r="D30" s="311" t="s">
        <v>324</v>
      </c>
      <c r="E30" s="311" t="s">
        <v>339</v>
      </c>
      <c r="F30" s="311" t="s">
        <v>409</v>
      </c>
      <c r="G30" s="311" t="s">
        <v>396</v>
      </c>
      <c r="H30" s="319">
        <v>43</v>
      </c>
      <c r="I30" s="319">
        <v>43</v>
      </c>
    </row>
    <row r="31" spans="1:9" s="202" customFormat="1" ht="43.5" customHeight="1">
      <c r="A31" s="212"/>
      <c r="B31" s="286" t="s">
        <v>450</v>
      </c>
      <c r="C31" s="324">
        <v>801</v>
      </c>
      <c r="D31" s="321" t="s">
        <v>324</v>
      </c>
      <c r="E31" s="321" t="s">
        <v>339</v>
      </c>
      <c r="F31" s="321" t="s">
        <v>410</v>
      </c>
      <c r="G31" s="321" t="s">
        <v>315</v>
      </c>
      <c r="H31" s="318">
        <f>H32+H33</f>
        <v>190</v>
      </c>
      <c r="I31" s="318">
        <f>I32+I33</f>
        <v>190</v>
      </c>
    </row>
    <row r="32" spans="1:9" s="202" customFormat="1" ht="20.25" customHeight="1">
      <c r="A32" s="212"/>
      <c r="B32" s="273" t="s">
        <v>394</v>
      </c>
      <c r="C32" s="335">
        <v>801</v>
      </c>
      <c r="D32" s="311" t="s">
        <v>324</v>
      </c>
      <c r="E32" s="311" t="s">
        <v>339</v>
      </c>
      <c r="F32" s="311" t="s">
        <v>410</v>
      </c>
      <c r="G32" s="311" t="s">
        <v>327</v>
      </c>
      <c r="H32" s="319">
        <v>146</v>
      </c>
      <c r="I32" s="319">
        <v>146</v>
      </c>
    </row>
    <row r="33" spans="1:9" s="202" customFormat="1" ht="43.5" customHeight="1">
      <c r="A33" s="212"/>
      <c r="B33" s="273" t="s">
        <v>395</v>
      </c>
      <c r="C33" s="335">
        <v>801</v>
      </c>
      <c r="D33" s="311" t="s">
        <v>324</v>
      </c>
      <c r="E33" s="311" t="s">
        <v>339</v>
      </c>
      <c r="F33" s="311" t="s">
        <v>410</v>
      </c>
      <c r="G33" s="311" t="s">
        <v>396</v>
      </c>
      <c r="H33" s="319">
        <v>44</v>
      </c>
      <c r="I33" s="319">
        <v>44</v>
      </c>
    </row>
    <row r="34" spans="1:9" s="204" customFormat="1" ht="18" customHeight="1">
      <c r="A34" s="270" t="s">
        <v>347</v>
      </c>
      <c r="B34" s="333" t="s">
        <v>348</v>
      </c>
      <c r="C34" s="324">
        <v>801</v>
      </c>
      <c r="D34" s="321" t="s">
        <v>324</v>
      </c>
      <c r="E34" s="321" t="s">
        <v>350</v>
      </c>
      <c r="F34" s="321" t="s">
        <v>406</v>
      </c>
      <c r="G34" s="321" t="s">
        <v>315</v>
      </c>
      <c r="H34" s="318">
        <f aca="true" t="shared" si="0" ref="H34:I36">H35</f>
        <v>1</v>
      </c>
      <c r="I34" s="318">
        <f t="shared" si="0"/>
        <v>1</v>
      </c>
    </row>
    <row r="35" spans="1:9" s="204" customFormat="1" ht="30" customHeight="1">
      <c r="A35" s="270"/>
      <c r="B35" s="312" t="s">
        <v>428</v>
      </c>
      <c r="C35" s="324">
        <v>801</v>
      </c>
      <c r="D35" s="321" t="s">
        <v>324</v>
      </c>
      <c r="E35" s="321" t="s">
        <v>350</v>
      </c>
      <c r="F35" s="321" t="s">
        <v>407</v>
      </c>
      <c r="G35" s="321" t="s">
        <v>315</v>
      </c>
      <c r="H35" s="322">
        <f t="shared" si="0"/>
        <v>1</v>
      </c>
      <c r="I35" s="322">
        <f t="shared" si="0"/>
        <v>1</v>
      </c>
    </row>
    <row r="36" spans="1:9" s="204" customFormat="1" ht="29.25" customHeight="1">
      <c r="A36" s="212"/>
      <c r="B36" s="310" t="s">
        <v>429</v>
      </c>
      <c r="C36" s="335">
        <v>801</v>
      </c>
      <c r="D36" s="311" t="s">
        <v>324</v>
      </c>
      <c r="E36" s="311" t="s">
        <v>350</v>
      </c>
      <c r="F36" s="311" t="s">
        <v>408</v>
      </c>
      <c r="G36" s="311" t="s">
        <v>315</v>
      </c>
      <c r="H36" s="320">
        <f t="shared" si="0"/>
        <v>1</v>
      </c>
      <c r="I36" s="320">
        <f t="shared" si="0"/>
        <v>1</v>
      </c>
    </row>
    <row r="37" spans="1:9" s="204" customFormat="1" ht="15" customHeight="1">
      <c r="A37" s="212"/>
      <c r="B37" s="310" t="s">
        <v>349</v>
      </c>
      <c r="C37" s="335">
        <v>801</v>
      </c>
      <c r="D37" s="311" t="s">
        <v>324</v>
      </c>
      <c r="E37" s="311" t="s">
        <v>350</v>
      </c>
      <c r="F37" s="311" t="s">
        <v>408</v>
      </c>
      <c r="G37" s="311" t="s">
        <v>351</v>
      </c>
      <c r="H37" s="320">
        <v>1</v>
      </c>
      <c r="I37" s="320">
        <v>1</v>
      </c>
    </row>
    <row r="38" spans="1:9" s="204" customFormat="1" ht="15" customHeight="1">
      <c r="A38" s="270" t="s">
        <v>352</v>
      </c>
      <c r="B38" s="315" t="s">
        <v>454</v>
      </c>
      <c r="C38" s="301" t="s">
        <v>320</v>
      </c>
      <c r="D38" s="321" t="s">
        <v>325</v>
      </c>
      <c r="E38" s="321" t="s">
        <v>329</v>
      </c>
      <c r="F38" s="321" t="s">
        <v>406</v>
      </c>
      <c r="G38" s="321"/>
      <c r="H38" s="362">
        <f>H39</f>
        <v>58.3</v>
      </c>
      <c r="I38" s="362">
        <f>I39</f>
        <v>58.3</v>
      </c>
    </row>
    <row r="39" spans="1:9" s="204" customFormat="1" ht="27.75" customHeight="1">
      <c r="A39" s="212"/>
      <c r="B39" s="315" t="s">
        <v>455</v>
      </c>
      <c r="C39" s="301" t="s">
        <v>320</v>
      </c>
      <c r="D39" s="321" t="s">
        <v>325</v>
      </c>
      <c r="E39" s="321" t="s">
        <v>329</v>
      </c>
      <c r="F39" s="321" t="s">
        <v>480</v>
      </c>
      <c r="G39" s="321" t="s">
        <v>315</v>
      </c>
      <c r="H39" s="362">
        <f>H40+H43</f>
        <v>58.3</v>
      </c>
      <c r="I39" s="362">
        <f>I40+I43</f>
        <v>58.3</v>
      </c>
    </row>
    <row r="40" spans="1:9" s="204" customFormat="1" ht="30.75" customHeight="1">
      <c r="A40" s="212"/>
      <c r="B40" s="316" t="s">
        <v>332</v>
      </c>
      <c r="C40" s="367" t="s">
        <v>320</v>
      </c>
      <c r="D40" s="311" t="s">
        <v>325</v>
      </c>
      <c r="E40" s="311" t="s">
        <v>329</v>
      </c>
      <c r="F40" s="311" t="s">
        <v>456</v>
      </c>
      <c r="G40" s="311" t="s">
        <v>340</v>
      </c>
      <c r="H40" s="369">
        <f>H41+H42</f>
        <v>56.20399999999999</v>
      </c>
      <c r="I40" s="369">
        <f>I41+I42</f>
        <v>56.20399999999999</v>
      </c>
    </row>
    <row r="41" spans="1:9" s="204" customFormat="1" ht="15" customHeight="1">
      <c r="A41" s="212"/>
      <c r="B41" s="287" t="s">
        <v>394</v>
      </c>
      <c r="C41" s="367" t="s">
        <v>320</v>
      </c>
      <c r="D41" s="311" t="s">
        <v>325</v>
      </c>
      <c r="E41" s="311" t="s">
        <v>329</v>
      </c>
      <c r="F41" s="311" t="s">
        <v>456</v>
      </c>
      <c r="G41" s="311" t="s">
        <v>327</v>
      </c>
      <c r="H41" s="351">
        <v>42.53594</v>
      </c>
      <c r="I41" s="351">
        <v>42.53594</v>
      </c>
    </row>
    <row r="42" spans="1:9" s="204" customFormat="1" ht="33" customHeight="1">
      <c r="A42" s="212"/>
      <c r="B42" s="368" t="s">
        <v>395</v>
      </c>
      <c r="C42" s="367" t="s">
        <v>320</v>
      </c>
      <c r="D42" s="311" t="s">
        <v>325</v>
      </c>
      <c r="E42" s="311" t="s">
        <v>329</v>
      </c>
      <c r="F42" s="311" t="s">
        <v>456</v>
      </c>
      <c r="G42" s="311" t="s">
        <v>396</v>
      </c>
      <c r="H42" s="351">
        <v>13.66806</v>
      </c>
      <c r="I42" s="351">
        <v>13.66806</v>
      </c>
    </row>
    <row r="43" spans="1:9" s="204" customFormat="1" ht="15" customHeight="1">
      <c r="A43" s="212"/>
      <c r="B43" s="316" t="s">
        <v>333</v>
      </c>
      <c r="C43" s="367" t="s">
        <v>320</v>
      </c>
      <c r="D43" s="311" t="s">
        <v>325</v>
      </c>
      <c r="E43" s="311" t="s">
        <v>329</v>
      </c>
      <c r="F43" s="311" t="s">
        <v>456</v>
      </c>
      <c r="G43" s="311" t="s">
        <v>341</v>
      </c>
      <c r="H43" s="350">
        <f>H44</f>
        <v>2.096</v>
      </c>
      <c r="I43" s="350">
        <f>I44</f>
        <v>2.096</v>
      </c>
    </row>
    <row r="44" spans="1:9" s="204" customFormat="1" ht="15" customHeight="1">
      <c r="A44" s="212"/>
      <c r="B44" s="341" t="s">
        <v>335</v>
      </c>
      <c r="C44" s="367" t="s">
        <v>320</v>
      </c>
      <c r="D44" s="311" t="s">
        <v>325</v>
      </c>
      <c r="E44" s="311" t="s">
        <v>329</v>
      </c>
      <c r="F44" s="311" t="s">
        <v>456</v>
      </c>
      <c r="G44" s="311" t="s">
        <v>343</v>
      </c>
      <c r="H44" s="350">
        <v>2.096</v>
      </c>
      <c r="I44" s="350">
        <v>2.096</v>
      </c>
    </row>
    <row r="45" spans="1:9" s="204" customFormat="1" ht="21" customHeight="1">
      <c r="A45" s="270" t="s">
        <v>358</v>
      </c>
      <c r="B45" s="354" t="s">
        <v>360</v>
      </c>
      <c r="C45" s="324">
        <v>801</v>
      </c>
      <c r="D45" s="321" t="s">
        <v>361</v>
      </c>
      <c r="E45" s="321" t="s">
        <v>353</v>
      </c>
      <c r="F45" s="321" t="s">
        <v>406</v>
      </c>
      <c r="G45" s="321" t="s">
        <v>315</v>
      </c>
      <c r="H45" s="343">
        <f>H46</f>
        <v>41.6</v>
      </c>
      <c r="I45" s="343">
        <f>I46</f>
        <v>41.6</v>
      </c>
    </row>
    <row r="46" spans="1:9" s="204" customFormat="1" ht="14.25" customHeight="1">
      <c r="A46" s="212"/>
      <c r="B46" s="354" t="s">
        <v>77</v>
      </c>
      <c r="C46" s="324">
        <v>801</v>
      </c>
      <c r="D46" s="321" t="s">
        <v>361</v>
      </c>
      <c r="E46" s="321" t="s">
        <v>329</v>
      </c>
      <c r="F46" s="321" t="s">
        <v>406</v>
      </c>
      <c r="G46" s="321" t="s">
        <v>315</v>
      </c>
      <c r="H46" s="343">
        <f>H47+H56</f>
        <v>41.6</v>
      </c>
      <c r="I46" s="343">
        <f>I47+I56</f>
        <v>41.6</v>
      </c>
    </row>
    <row r="47" spans="1:9" s="204" customFormat="1" ht="32.25" customHeight="1">
      <c r="A47" s="212"/>
      <c r="B47" s="315" t="s">
        <v>438</v>
      </c>
      <c r="C47" s="324">
        <v>801</v>
      </c>
      <c r="D47" s="321" t="s">
        <v>361</v>
      </c>
      <c r="E47" s="321" t="s">
        <v>329</v>
      </c>
      <c r="F47" s="321" t="s">
        <v>439</v>
      </c>
      <c r="G47" s="321" t="s">
        <v>315</v>
      </c>
      <c r="H47" s="362">
        <f aca="true" t="shared" si="1" ref="H47:I54">H48</f>
        <v>26.6</v>
      </c>
      <c r="I47" s="362">
        <f t="shared" si="1"/>
        <v>26.6</v>
      </c>
    </row>
    <row r="48" spans="1:9" s="204" customFormat="1" ht="15" customHeight="1">
      <c r="A48" s="212"/>
      <c r="B48" s="316" t="s">
        <v>333</v>
      </c>
      <c r="C48" s="335">
        <v>801</v>
      </c>
      <c r="D48" s="311" t="s">
        <v>361</v>
      </c>
      <c r="E48" s="311" t="s">
        <v>329</v>
      </c>
      <c r="F48" s="311" t="s">
        <v>439</v>
      </c>
      <c r="G48" s="311" t="s">
        <v>341</v>
      </c>
      <c r="H48" s="350">
        <f t="shared" si="1"/>
        <v>26.6</v>
      </c>
      <c r="I48" s="350">
        <f t="shared" si="1"/>
        <v>26.6</v>
      </c>
    </row>
    <row r="49" spans="1:9" s="204" customFormat="1" ht="33" customHeight="1">
      <c r="A49" s="212"/>
      <c r="B49" s="310" t="s">
        <v>335</v>
      </c>
      <c r="C49" s="335">
        <v>801</v>
      </c>
      <c r="D49" s="311" t="s">
        <v>361</v>
      </c>
      <c r="E49" s="311" t="s">
        <v>329</v>
      </c>
      <c r="F49" s="311" t="s">
        <v>439</v>
      </c>
      <c r="G49" s="311" t="s">
        <v>343</v>
      </c>
      <c r="H49" s="350">
        <v>26.6</v>
      </c>
      <c r="I49" s="350">
        <v>26.6</v>
      </c>
    </row>
    <row r="50" spans="1:9" s="204" customFormat="1" ht="52.5" customHeight="1" hidden="1">
      <c r="A50" s="212"/>
      <c r="B50" s="363" t="s">
        <v>440</v>
      </c>
      <c r="C50" s="324">
        <v>801</v>
      </c>
      <c r="D50" s="321" t="s">
        <v>361</v>
      </c>
      <c r="E50" s="321" t="s">
        <v>329</v>
      </c>
      <c r="F50" s="321" t="s">
        <v>441</v>
      </c>
      <c r="G50" s="321" t="s">
        <v>315</v>
      </c>
      <c r="H50" s="362">
        <f t="shared" si="1"/>
        <v>0</v>
      </c>
      <c r="I50" s="362">
        <f t="shared" si="1"/>
        <v>0</v>
      </c>
    </row>
    <row r="51" spans="1:9" s="204" customFormat="1" ht="14.25" customHeight="1" hidden="1">
      <c r="A51" s="212"/>
      <c r="B51" s="316" t="s">
        <v>333</v>
      </c>
      <c r="C51" s="335">
        <v>801</v>
      </c>
      <c r="D51" s="311" t="s">
        <v>361</v>
      </c>
      <c r="E51" s="311" t="s">
        <v>329</v>
      </c>
      <c r="F51" s="311" t="s">
        <v>441</v>
      </c>
      <c r="G51" s="311" t="s">
        <v>341</v>
      </c>
      <c r="H51" s="350">
        <f t="shared" si="1"/>
        <v>0</v>
      </c>
      <c r="I51" s="350">
        <f t="shared" si="1"/>
        <v>0</v>
      </c>
    </row>
    <row r="52" spans="1:9" s="204" customFormat="1" ht="14.25" customHeight="1" hidden="1">
      <c r="A52" s="212"/>
      <c r="B52" s="310" t="s">
        <v>335</v>
      </c>
      <c r="C52" s="335">
        <v>801</v>
      </c>
      <c r="D52" s="311" t="s">
        <v>361</v>
      </c>
      <c r="E52" s="311" t="s">
        <v>329</v>
      </c>
      <c r="F52" s="311" t="s">
        <v>441</v>
      </c>
      <c r="G52" s="311" t="s">
        <v>343</v>
      </c>
      <c r="H52" s="350"/>
      <c r="I52" s="350">
        <f>50+40-90</f>
        <v>0</v>
      </c>
    </row>
    <row r="53" spans="1:9" s="204" customFormat="1" ht="51.75" customHeight="1" hidden="1">
      <c r="A53" s="212"/>
      <c r="B53" s="312" t="s">
        <v>442</v>
      </c>
      <c r="C53" s="324">
        <v>801</v>
      </c>
      <c r="D53" s="321" t="s">
        <v>361</v>
      </c>
      <c r="E53" s="321" t="s">
        <v>329</v>
      </c>
      <c r="F53" s="321" t="s">
        <v>443</v>
      </c>
      <c r="G53" s="321" t="s">
        <v>315</v>
      </c>
      <c r="H53" s="362">
        <f>H54</f>
        <v>0</v>
      </c>
      <c r="I53" s="362">
        <f>I54</f>
        <v>0</v>
      </c>
    </row>
    <row r="54" spans="1:9" s="204" customFormat="1" ht="14.25" customHeight="1" hidden="1">
      <c r="A54" s="212"/>
      <c r="B54" s="364" t="s">
        <v>333</v>
      </c>
      <c r="C54" s="335">
        <v>801</v>
      </c>
      <c r="D54" s="311" t="s">
        <v>361</v>
      </c>
      <c r="E54" s="311" t="s">
        <v>329</v>
      </c>
      <c r="F54" s="311" t="s">
        <v>443</v>
      </c>
      <c r="G54" s="311" t="s">
        <v>341</v>
      </c>
      <c r="H54" s="350">
        <f t="shared" si="1"/>
        <v>0</v>
      </c>
      <c r="I54" s="350">
        <f t="shared" si="1"/>
        <v>0</v>
      </c>
    </row>
    <row r="55" spans="1:9" s="204" customFormat="1" ht="22.5" customHeight="1" hidden="1">
      <c r="A55" s="212"/>
      <c r="B55" s="310" t="s">
        <v>335</v>
      </c>
      <c r="C55" s="335">
        <v>801</v>
      </c>
      <c r="D55" s="311" t="s">
        <v>361</v>
      </c>
      <c r="E55" s="311" t="s">
        <v>329</v>
      </c>
      <c r="F55" s="311" t="s">
        <v>443</v>
      </c>
      <c r="G55" s="311" t="s">
        <v>343</v>
      </c>
      <c r="H55" s="350"/>
      <c r="I55" s="350">
        <f>5+4-9</f>
        <v>0</v>
      </c>
    </row>
    <row r="56" spans="1:9" s="204" customFormat="1" ht="21" customHeight="1">
      <c r="A56" s="212"/>
      <c r="B56" s="354" t="s">
        <v>444</v>
      </c>
      <c r="C56" s="324">
        <v>801</v>
      </c>
      <c r="D56" s="321" t="s">
        <v>361</v>
      </c>
      <c r="E56" s="321" t="s">
        <v>329</v>
      </c>
      <c r="F56" s="321" t="s">
        <v>445</v>
      </c>
      <c r="G56" s="321" t="s">
        <v>315</v>
      </c>
      <c r="H56" s="362">
        <f aca="true" t="shared" si="2" ref="H56:I59">H57</f>
        <v>15</v>
      </c>
      <c r="I56" s="362">
        <f t="shared" si="2"/>
        <v>15</v>
      </c>
    </row>
    <row r="57" spans="1:9" s="204" customFormat="1" ht="28.5" customHeight="1">
      <c r="A57" s="212"/>
      <c r="B57" s="315" t="s">
        <v>446</v>
      </c>
      <c r="C57" s="314">
        <v>801</v>
      </c>
      <c r="D57" s="325" t="s">
        <v>361</v>
      </c>
      <c r="E57" s="325" t="s">
        <v>329</v>
      </c>
      <c r="F57" s="325" t="s">
        <v>447</v>
      </c>
      <c r="G57" s="325" t="s">
        <v>315</v>
      </c>
      <c r="H57" s="349">
        <f t="shared" si="2"/>
        <v>15</v>
      </c>
      <c r="I57" s="349">
        <f t="shared" si="2"/>
        <v>15</v>
      </c>
    </row>
    <row r="58" spans="1:9" s="204" customFormat="1" ht="28.5" customHeight="1">
      <c r="A58" s="212"/>
      <c r="B58" s="315" t="s">
        <v>448</v>
      </c>
      <c r="C58" s="314">
        <v>801</v>
      </c>
      <c r="D58" s="325" t="s">
        <v>361</v>
      </c>
      <c r="E58" s="325" t="s">
        <v>329</v>
      </c>
      <c r="F58" s="325" t="s">
        <v>449</v>
      </c>
      <c r="G58" s="325" t="s">
        <v>315</v>
      </c>
      <c r="H58" s="349">
        <f t="shared" si="2"/>
        <v>15</v>
      </c>
      <c r="I58" s="349">
        <f t="shared" si="2"/>
        <v>15</v>
      </c>
    </row>
    <row r="59" spans="1:9" s="204" customFormat="1" ht="19.5" customHeight="1">
      <c r="A59" s="212"/>
      <c r="B59" s="364" t="s">
        <v>333</v>
      </c>
      <c r="C59" s="335">
        <v>801</v>
      </c>
      <c r="D59" s="311" t="s">
        <v>361</v>
      </c>
      <c r="E59" s="311" t="s">
        <v>329</v>
      </c>
      <c r="F59" s="311" t="s">
        <v>449</v>
      </c>
      <c r="G59" s="311" t="s">
        <v>341</v>
      </c>
      <c r="H59" s="350">
        <f t="shared" si="2"/>
        <v>15</v>
      </c>
      <c r="I59" s="350">
        <f t="shared" si="2"/>
        <v>15</v>
      </c>
    </row>
    <row r="60" spans="1:9" s="204" customFormat="1" ht="18.75" customHeight="1">
      <c r="A60" s="212"/>
      <c r="B60" s="310" t="s">
        <v>335</v>
      </c>
      <c r="C60" s="335">
        <v>801</v>
      </c>
      <c r="D60" s="311" t="s">
        <v>361</v>
      </c>
      <c r="E60" s="311" t="s">
        <v>329</v>
      </c>
      <c r="F60" s="311" t="s">
        <v>449</v>
      </c>
      <c r="G60" s="311" t="s">
        <v>343</v>
      </c>
      <c r="H60" s="350">
        <v>15</v>
      </c>
      <c r="I60" s="350">
        <v>15</v>
      </c>
    </row>
    <row r="61" spans="1:9" s="204" customFormat="1" ht="14.25" customHeight="1">
      <c r="A61" s="270" t="s">
        <v>359</v>
      </c>
      <c r="B61" s="353" t="s">
        <v>364</v>
      </c>
      <c r="C61" s="324">
        <v>801</v>
      </c>
      <c r="D61" s="301" t="s">
        <v>353</v>
      </c>
      <c r="E61" s="301" t="s">
        <v>353</v>
      </c>
      <c r="F61" s="301" t="s">
        <v>326</v>
      </c>
      <c r="G61" s="301" t="s">
        <v>315</v>
      </c>
      <c r="H61" s="318">
        <f>H62</f>
        <v>0</v>
      </c>
      <c r="I61" s="318">
        <f>I62</f>
        <v>0</v>
      </c>
    </row>
    <row r="62" spans="1:9" s="204" customFormat="1" ht="14.25" customHeight="1">
      <c r="A62" s="212"/>
      <c r="B62" s="354" t="s">
        <v>365</v>
      </c>
      <c r="C62" s="323">
        <v>801</v>
      </c>
      <c r="D62" s="355" t="s">
        <v>366</v>
      </c>
      <c r="E62" s="355" t="s">
        <v>324</v>
      </c>
      <c r="F62" s="355" t="s">
        <v>326</v>
      </c>
      <c r="G62" s="355" t="s">
        <v>315</v>
      </c>
      <c r="H62" s="356">
        <f>H63</f>
        <v>0</v>
      </c>
      <c r="I62" s="356">
        <f>I63</f>
        <v>0</v>
      </c>
    </row>
    <row r="63" spans="1:9" s="204" customFormat="1" ht="14.25" customHeight="1">
      <c r="A63" s="353"/>
      <c r="B63" s="312" t="s">
        <v>412</v>
      </c>
      <c r="C63" s="314">
        <v>801</v>
      </c>
      <c r="D63" s="325" t="s">
        <v>366</v>
      </c>
      <c r="E63" s="325" t="s">
        <v>324</v>
      </c>
      <c r="F63" s="325" t="s">
        <v>413</v>
      </c>
      <c r="G63" s="325" t="s">
        <v>315</v>
      </c>
      <c r="H63" s="327">
        <f>H64+H67</f>
        <v>0</v>
      </c>
      <c r="I63" s="327">
        <f>I64+I67</f>
        <v>0</v>
      </c>
    </row>
    <row r="64" spans="1:9" s="204" customFormat="1" ht="14.25" customHeight="1" hidden="1">
      <c r="A64" s="353"/>
      <c r="B64" s="312" t="s">
        <v>414</v>
      </c>
      <c r="C64" s="314">
        <v>801</v>
      </c>
      <c r="D64" s="325" t="s">
        <v>366</v>
      </c>
      <c r="E64" s="325" t="s">
        <v>324</v>
      </c>
      <c r="F64" s="325" t="s">
        <v>415</v>
      </c>
      <c r="G64" s="325" t="s">
        <v>315</v>
      </c>
      <c r="H64" s="327">
        <f>H65</f>
        <v>0</v>
      </c>
      <c r="I64" s="327">
        <f>I65</f>
        <v>0</v>
      </c>
    </row>
    <row r="65" spans="1:9" s="204" customFormat="1" ht="15.75" customHeight="1" hidden="1">
      <c r="A65" s="212"/>
      <c r="B65" s="316" t="s">
        <v>333</v>
      </c>
      <c r="C65" s="272">
        <v>801</v>
      </c>
      <c r="D65" s="311" t="s">
        <v>366</v>
      </c>
      <c r="E65" s="311" t="s">
        <v>324</v>
      </c>
      <c r="F65" s="311" t="s">
        <v>415</v>
      </c>
      <c r="G65" s="311" t="s">
        <v>341</v>
      </c>
      <c r="H65" s="319">
        <f>H66</f>
        <v>0</v>
      </c>
      <c r="I65" s="319">
        <f>I66</f>
        <v>0</v>
      </c>
    </row>
    <row r="66" spans="1:9" s="204" customFormat="1" ht="14.25" customHeight="1" hidden="1">
      <c r="A66" s="212"/>
      <c r="B66" s="341" t="s">
        <v>335</v>
      </c>
      <c r="C66" s="335">
        <v>801</v>
      </c>
      <c r="D66" s="311" t="s">
        <v>366</v>
      </c>
      <c r="E66" s="311" t="s">
        <v>324</v>
      </c>
      <c r="F66" s="311" t="s">
        <v>415</v>
      </c>
      <c r="G66" s="311" t="s">
        <v>343</v>
      </c>
      <c r="H66" s="319"/>
      <c r="I66" s="319"/>
    </row>
    <row r="67" spans="1:9" s="204" customFormat="1" ht="30.75" customHeight="1">
      <c r="A67" s="212"/>
      <c r="B67" s="312" t="s">
        <v>416</v>
      </c>
      <c r="C67" s="314">
        <v>801</v>
      </c>
      <c r="D67" s="325" t="s">
        <v>366</v>
      </c>
      <c r="E67" s="325" t="s">
        <v>324</v>
      </c>
      <c r="F67" s="325" t="s">
        <v>417</v>
      </c>
      <c r="G67" s="325" t="s">
        <v>315</v>
      </c>
      <c r="H67" s="327">
        <f>H68</f>
        <v>0</v>
      </c>
      <c r="I67" s="327">
        <f>I68</f>
        <v>0</v>
      </c>
    </row>
    <row r="68" spans="1:9" s="204" customFormat="1" ht="14.25" customHeight="1">
      <c r="A68" s="212"/>
      <c r="B68" s="316" t="s">
        <v>333</v>
      </c>
      <c r="C68" s="272">
        <v>801</v>
      </c>
      <c r="D68" s="311" t="s">
        <v>366</v>
      </c>
      <c r="E68" s="311" t="s">
        <v>324</v>
      </c>
      <c r="F68" s="311" t="s">
        <v>417</v>
      </c>
      <c r="G68" s="311" t="s">
        <v>341</v>
      </c>
      <c r="H68" s="319">
        <f>H69</f>
        <v>0</v>
      </c>
      <c r="I68" s="319">
        <f>I69</f>
        <v>0</v>
      </c>
    </row>
    <row r="69" spans="1:9" s="204" customFormat="1" ht="26.25" customHeight="1">
      <c r="A69" s="212"/>
      <c r="B69" s="341" t="s">
        <v>335</v>
      </c>
      <c r="C69" s="335">
        <v>801</v>
      </c>
      <c r="D69" s="311" t="s">
        <v>366</v>
      </c>
      <c r="E69" s="311" t="s">
        <v>324</v>
      </c>
      <c r="F69" s="311" t="s">
        <v>417</v>
      </c>
      <c r="G69" s="311" t="s">
        <v>343</v>
      </c>
      <c r="H69" s="319"/>
      <c r="I69" s="319"/>
    </row>
    <row r="70" spans="1:9" s="204" customFormat="1" ht="14.25" customHeight="1" hidden="1">
      <c r="A70" s="212"/>
      <c r="B70" s="328" t="s">
        <v>65</v>
      </c>
      <c r="C70" s="337">
        <v>801</v>
      </c>
      <c r="D70" s="325" t="s">
        <v>355</v>
      </c>
      <c r="E70" s="325" t="s">
        <v>329</v>
      </c>
      <c r="F70" s="325" t="s">
        <v>406</v>
      </c>
      <c r="G70" s="325" t="s">
        <v>315</v>
      </c>
      <c r="H70" s="327">
        <f>H71</f>
        <v>0</v>
      </c>
      <c r="I70" s="327">
        <f>I71</f>
        <v>0</v>
      </c>
    </row>
    <row r="71" spans="1:9" s="204" customFormat="1" ht="15.75" customHeight="1" hidden="1">
      <c r="A71" s="212"/>
      <c r="B71" s="328" t="s">
        <v>362</v>
      </c>
      <c r="C71" s="337">
        <v>801</v>
      </c>
      <c r="D71" s="325" t="s">
        <v>355</v>
      </c>
      <c r="E71" s="325" t="s">
        <v>329</v>
      </c>
      <c r="F71" s="325" t="s">
        <v>408</v>
      </c>
      <c r="G71" s="325" t="s">
        <v>315</v>
      </c>
      <c r="H71" s="327">
        <f>H72</f>
        <v>0</v>
      </c>
      <c r="I71" s="327">
        <f>I72</f>
        <v>0</v>
      </c>
    </row>
    <row r="72" spans="1:9" s="204" customFormat="1" ht="26.25" customHeight="1" hidden="1">
      <c r="A72" s="212"/>
      <c r="B72" s="342" t="s">
        <v>363</v>
      </c>
      <c r="C72" s="336">
        <v>801</v>
      </c>
      <c r="D72" s="311" t="s">
        <v>355</v>
      </c>
      <c r="E72" s="311" t="s">
        <v>329</v>
      </c>
      <c r="F72" s="311" t="s">
        <v>408</v>
      </c>
      <c r="G72" s="311" t="s">
        <v>367</v>
      </c>
      <c r="H72" s="319"/>
      <c r="I72" s="319"/>
    </row>
    <row r="73" spans="1:9" s="204" customFormat="1" ht="17.25" customHeight="1">
      <c r="A73" s="270" t="s">
        <v>457</v>
      </c>
      <c r="B73" s="332" t="s">
        <v>166</v>
      </c>
      <c r="C73" s="338">
        <v>801</v>
      </c>
      <c r="D73" s="321" t="s">
        <v>350</v>
      </c>
      <c r="E73" s="321" t="s">
        <v>353</v>
      </c>
      <c r="F73" s="321" t="s">
        <v>406</v>
      </c>
      <c r="G73" s="321" t="s">
        <v>315</v>
      </c>
      <c r="H73" s="318">
        <f aca="true" t="shared" si="3" ref="H73:I76">H74</f>
        <v>66.5</v>
      </c>
      <c r="I73" s="318">
        <f t="shared" si="3"/>
        <v>66.5</v>
      </c>
    </row>
    <row r="74" spans="1:9" s="204" customFormat="1" ht="18" customHeight="1">
      <c r="A74" s="212"/>
      <c r="B74" s="357" t="s">
        <v>418</v>
      </c>
      <c r="C74" s="323">
        <v>801</v>
      </c>
      <c r="D74" s="355" t="s">
        <v>350</v>
      </c>
      <c r="E74" s="355" t="s">
        <v>353</v>
      </c>
      <c r="F74" s="355" t="s">
        <v>406</v>
      </c>
      <c r="G74" s="355" t="s">
        <v>315</v>
      </c>
      <c r="H74" s="356">
        <f t="shared" si="3"/>
        <v>66.5</v>
      </c>
      <c r="I74" s="356">
        <f t="shared" si="3"/>
        <v>66.5</v>
      </c>
    </row>
    <row r="75" spans="1:9" s="204" customFormat="1" ht="18.75" customHeight="1">
      <c r="A75" s="212"/>
      <c r="B75" s="357" t="s">
        <v>174</v>
      </c>
      <c r="C75" s="323">
        <v>801</v>
      </c>
      <c r="D75" s="355" t="s">
        <v>350</v>
      </c>
      <c r="E75" s="355" t="s">
        <v>361</v>
      </c>
      <c r="F75" s="321" t="s">
        <v>409</v>
      </c>
      <c r="G75" s="355" t="s">
        <v>315</v>
      </c>
      <c r="H75" s="356">
        <f t="shared" si="3"/>
        <v>66.5</v>
      </c>
      <c r="I75" s="356">
        <f t="shared" si="3"/>
        <v>66.5</v>
      </c>
    </row>
    <row r="76" spans="1:9" s="204" customFormat="1" ht="18.75" customHeight="1">
      <c r="A76" s="212"/>
      <c r="B76" s="358" t="s">
        <v>419</v>
      </c>
      <c r="C76" s="324">
        <v>801</v>
      </c>
      <c r="D76" s="321" t="s">
        <v>350</v>
      </c>
      <c r="E76" s="321" t="s">
        <v>361</v>
      </c>
      <c r="F76" s="321" t="s">
        <v>409</v>
      </c>
      <c r="G76" s="321" t="s">
        <v>315</v>
      </c>
      <c r="H76" s="318">
        <f t="shared" si="3"/>
        <v>66.5</v>
      </c>
      <c r="I76" s="318">
        <f t="shared" si="3"/>
        <v>66.5</v>
      </c>
    </row>
    <row r="77" spans="1:9" s="204" customFormat="1" ht="28.5" customHeight="1">
      <c r="A77" s="212"/>
      <c r="B77" s="316" t="s">
        <v>332</v>
      </c>
      <c r="C77" s="335">
        <v>801</v>
      </c>
      <c r="D77" s="311" t="s">
        <v>350</v>
      </c>
      <c r="E77" s="311" t="s">
        <v>361</v>
      </c>
      <c r="F77" s="311" t="s">
        <v>409</v>
      </c>
      <c r="G77" s="311" t="s">
        <v>340</v>
      </c>
      <c r="H77" s="319">
        <f>H78+H79</f>
        <v>66.5</v>
      </c>
      <c r="I77" s="319">
        <f>I78+I79</f>
        <v>66.5</v>
      </c>
    </row>
    <row r="78" spans="1:9" s="204" customFormat="1" ht="18.75" customHeight="1">
      <c r="A78" s="212"/>
      <c r="B78" s="273" t="s">
        <v>394</v>
      </c>
      <c r="C78" s="335">
        <v>801</v>
      </c>
      <c r="D78" s="311" t="s">
        <v>350</v>
      </c>
      <c r="E78" s="311" t="s">
        <v>361</v>
      </c>
      <c r="F78" s="311" t="s">
        <v>409</v>
      </c>
      <c r="G78" s="311" t="s">
        <v>327</v>
      </c>
      <c r="H78" s="319">
        <v>51.1</v>
      </c>
      <c r="I78" s="319">
        <v>51.1</v>
      </c>
    </row>
    <row r="79" spans="1:9" s="204" customFormat="1" ht="29.25" customHeight="1">
      <c r="A79" s="212"/>
      <c r="B79" s="273" t="s">
        <v>395</v>
      </c>
      <c r="C79" s="335">
        <v>801</v>
      </c>
      <c r="D79" s="311" t="s">
        <v>350</v>
      </c>
      <c r="E79" s="311" t="s">
        <v>361</v>
      </c>
      <c r="F79" s="311" t="s">
        <v>409</v>
      </c>
      <c r="G79" s="311" t="s">
        <v>396</v>
      </c>
      <c r="H79" s="319">
        <v>15.4</v>
      </c>
      <c r="I79" s="319">
        <v>15.4</v>
      </c>
    </row>
    <row r="80" spans="1:9" s="204" customFormat="1" ht="14.25" customHeight="1">
      <c r="A80" s="212"/>
      <c r="B80" s="312" t="s">
        <v>368</v>
      </c>
      <c r="C80" s="312"/>
      <c r="D80" s="325" t="s">
        <v>369</v>
      </c>
      <c r="E80" s="325" t="s">
        <v>369</v>
      </c>
      <c r="F80" s="330" t="s">
        <v>370</v>
      </c>
      <c r="G80" s="325" t="s">
        <v>371</v>
      </c>
      <c r="H80" s="327">
        <f>H81</f>
        <v>37.98</v>
      </c>
      <c r="I80" s="327">
        <f>I81</f>
        <v>37.98</v>
      </c>
    </row>
    <row r="81" spans="1:9" s="204" customFormat="1" ht="18">
      <c r="A81" s="212"/>
      <c r="B81" s="310" t="s">
        <v>368</v>
      </c>
      <c r="C81" s="310"/>
      <c r="D81" s="329" t="s">
        <v>369</v>
      </c>
      <c r="E81" s="329" t="s">
        <v>369</v>
      </c>
      <c r="F81" s="339" t="s">
        <v>372</v>
      </c>
      <c r="G81" s="329" t="s">
        <v>371</v>
      </c>
      <c r="H81" s="365">
        <v>37.98</v>
      </c>
      <c r="I81" s="365">
        <v>37.98</v>
      </c>
    </row>
    <row r="82" spans="1:9" s="204" customFormat="1" ht="14.25" customHeight="1">
      <c r="A82" s="212"/>
      <c r="B82" s="420" t="s">
        <v>62</v>
      </c>
      <c r="C82" s="420"/>
      <c r="D82" s="420"/>
      <c r="E82" s="420"/>
      <c r="F82" s="420"/>
      <c r="G82" s="420"/>
      <c r="H82" s="359">
        <f>H7+H12+H34+H45+H61+H73+H80+H38</f>
        <v>898.9999999999999</v>
      </c>
      <c r="I82" s="359">
        <f>I7+I12+I34+I45+I61+I73+I80+I38</f>
        <v>898.9999999999999</v>
      </c>
    </row>
    <row r="83" spans="1:9" s="204" customFormat="1" ht="24.75" customHeight="1" hidden="1">
      <c r="A83" s="212"/>
      <c r="B83" s="340" t="s">
        <v>354</v>
      </c>
      <c r="C83" s="335">
        <v>801</v>
      </c>
      <c r="D83" s="311" t="s">
        <v>361</v>
      </c>
      <c r="E83" s="311" t="s">
        <v>329</v>
      </c>
      <c r="F83" s="311" t="s">
        <v>411</v>
      </c>
      <c r="G83" s="311" t="s">
        <v>356</v>
      </c>
      <c r="H83" s="319"/>
      <c r="I83" s="319"/>
    </row>
    <row r="84" spans="1:10" s="224" customFormat="1" ht="18.75">
      <c r="A84" s="221"/>
      <c r="B84" s="222"/>
      <c r="C84" s="222"/>
      <c r="D84" s="223"/>
      <c r="E84" s="223"/>
      <c r="F84" s="223"/>
      <c r="G84" s="223"/>
      <c r="H84" s="223"/>
      <c r="I84" s="223"/>
      <c r="J84" s="223"/>
    </row>
    <row r="85" spans="1:10" s="224" customFormat="1" ht="18.75">
      <c r="A85" s="225"/>
      <c r="B85" s="222"/>
      <c r="C85" s="222"/>
      <c r="D85" s="223"/>
      <c r="E85" s="223"/>
      <c r="F85" s="223"/>
      <c r="G85" s="223"/>
      <c r="H85" s="226"/>
      <c r="I85" s="227"/>
      <c r="J85" s="227"/>
    </row>
    <row r="86" spans="1:10" s="224" customFormat="1" ht="24.75" customHeight="1">
      <c r="A86" s="418"/>
      <c r="B86" s="418"/>
      <c r="C86" s="418"/>
      <c r="D86" s="418"/>
      <c r="E86" s="418"/>
      <c r="F86" s="418"/>
      <c r="G86" s="418"/>
      <c r="H86" s="418"/>
      <c r="I86" s="418"/>
      <c r="J86" s="418"/>
    </row>
    <row r="87" ht="12.75">
      <c r="H87" s="70"/>
    </row>
    <row r="88" ht="12.75">
      <c r="H88" s="70"/>
    </row>
    <row r="89" ht="12.75">
      <c r="H89" s="70"/>
    </row>
    <row r="90" ht="12.75">
      <c r="H90" s="70"/>
    </row>
    <row r="91" ht="12.75">
      <c r="H91" s="70"/>
    </row>
    <row r="92" ht="12.75">
      <c r="H92" s="70"/>
    </row>
    <row r="93" ht="12.75">
      <c r="H93" s="70"/>
    </row>
    <row r="94" ht="12.75">
      <c r="H94" s="70"/>
    </row>
    <row r="95" ht="12.75">
      <c r="H95" s="70"/>
    </row>
    <row r="96" ht="12.75">
      <c r="H96" s="70"/>
    </row>
    <row r="97" ht="12.75">
      <c r="H97" s="70"/>
    </row>
    <row r="98" ht="12.75">
      <c r="H98" s="70"/>
    </row>
    <row r="99" ht="12.75">
      <c r="H99" s="70"/>
    </row>
    <row r="100" ht="12.75">
      <c r="H100" s="70"/>
    </row>
    <row r="101" ht="12.75">
      <c r="H101" s="70"/>
    </row>
    <row r="102" ht="12.75">
      <c r="H102" s="70"/>
    </row>
    <row r="103" ht="12.75">
      <c r="H103" s="70"/>
    </row>
  </sheetData>
  <sheetProtection/>
  <mergeCells count="5">
    <mergeCell ref="A86:J86"/>
    <mergeCell ref="F1:I1"/>
    <mergeCell ref="A3:I3"/>
    <mergeCell ref="G4:I4"/>
    <mergeCell ref="B82:G82"/>
  </mergeCells>
  <printOptions/>
  <pageMargins left="0.35433070866141736" right="0.1968503937007874" top="0.36" bottom="0.17" header="0.31496062992125984" footer="0.17"/>
  <pageSetup fitToHeight="0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52" customWidth="1"/>
    <col min="2" max="2" width="38.375" style="53" customWidth="1"/>
    <col min="3" max="3" width="17.125" style="54" customWidth="1"/>
    <col min="4" max="7" width="11.75390625" style="54" customWidth="1"/>
    <col min="8" max="8" width="13.25390625" style="54" customWidth="1"/>
    <col min="9" max="9" width="12.25390625" style="54" customWidth="1"/>
    <col min="10" max="16384" width="9.125" style="55" customWidth="1"/>
  </cols>
  <sheetData>
    <row r="1" spans="7:9" ht="75" customHeight="1">
      <c r="G1" s="421" t="s">
        <v>373</v>
      </c>
      <c r="H1" s="421"/>
      <c r="I1" s="421"/>
    </row>
    <row r="2" spans="7:9" ht="21.75" customHeight="1">
      <c r="G2" s="56"/>
      <c r="H2" s="56"/>
      <c r="I2" s="56"/>
    </row>
    <row r="3" spans="1:9" s="39" customFormat="1" ht="37.5" customHeight="1">
      <c r="A3" s="422" t="s">
        <v>258</v>
      </c>
      <c r="B3" s="422"/>
      <c r="C3" s="422"/>
      <c r="D3" s="422"/>
      <c r="E3" s="422"/>
      <c r="F3" s="422"/>
      <c r="G3" s="422"/>
      <c r="H3" s="422"/>
      <c r="I3" s="423"/>
    </row>
    <row r="4" spans="1:9" s="59" customFormat="1" ht="15.75">
      <c r="A4" s="57"/>
      <c r="B4" s="57"/>
      <c r="C4" s="57"/>
      <c r="D4" s="57"/>
      <c r="E4" s="57"/>
      <c r="F4" s="58"/>
      <c r="G4" s="417" t="s">
        <v>200</v>
      </c>
      <c r="H4" s="417"/>
      <c r="I4" s="417"/>
    </row>
    <row r="5" spans="1:9" s="67" customFormat="1" ht="76.5" customHeight="1">
      <c r="A5" s="212" t="s">
        <v>99</v>
      </c>
      <c r="B5" s="212" t="s">
        <v>100</v>
      </c>
      <c r="C5" s="209" t="s">
        <v>252</v>
      </c>
      <c r="D5" s="210" t="s">
        <v>253</v>
      </c>
      <c r="E5" s="210" t="s">
        <v>254</v>
      </c>
      <c r="F5" s="210" t="s">
        <v>255</v>
      </c>
      <c r="G5" s="210" t="s">
        <v>256</v>
      </c>
      <c r="H5" s="209" t="s">
        <v>31</v>
      </c>
      <c r="I5" s="212" t="s">
        <v>259</v>
      </c>
    </row>
    <row r="6" spans="1:9" s="59" customFormat="1" ht="15.75">
      <c r="A6" s="228">
        <v>1</v>
      </c>
      <c r="B6" s="228">
        <v>2</v>
      </c>
      <c r="C6" s="210" t="s">
        <v>101</v>
      </c>
      <c r="D6" s="210" t="s">
        <v>102</v>
      </c>
      <c r="E6" s="210" t="s">
        <v>103</v>
      </c>
      <c r="F6" s="210" t="s">
        <v>104</v>
      </c>
      <c r="G6" s="210" t="s">
        <v>105</v>
      </c>
      <c r="H6" s="228">
        <v>8</v>
      </c>
      <c r="I6" s="228">
        <v>9</v>
      </c>
    </row>
    <row r="7" spans="1:9" s="59" customFormat="1" ht="15.75">
      <c r="A7" s="228"/>
      <c r="B7" s="228"/>
      <c r="C7" s="210"/>
      <c r="D7" s="210"/>
      <c r="E7" s="210"/>
      <c r="F7" s="210"/>
      <c r="G7" s="210"/>
      <c r="H7" s="228"/>
      <c r="I7" s="228"/>
    </row>
    <row r="8" spans="1:9" s="59" customFormat="1" ht="15.75">
      <c r="A8" s="228"/>
      <c r="B8" s="228"/>
      <c r="C8" s="210"/>
      <c r="D8" s="210"/>
      <c r="E8" s="210"/>
      <c r="F8" s="210"/>
      <c r="G8" s="210"/>
      <c r="H8" s="228"/>
      <c r="I8" s="228"/>
    </row>
    <row r="9" spans="1:9" s="59" customFormat="1" ht="15.75">
      <c r="A9" s="228"/>
      <c r="B9" s="228"/>
      <c r="C9" s="210"/>
      <c r="D9" s="210"/>
      <c r="E9" s="210"/>
      <c r="F9" s="210"/>
      <c r="G9" s="210"/>
      <c r="H9" s="228"/>
      <c r="I9" s="228"/>
    </row>
    <row r="10" spans="1:9" s="59" customFormat="1" ht="15.75">
      <c r="A10" s="228"/>
      <c r="B10" s="228"/>
      <c r="C10" s="210"/>
      <c r="D10" s="210"/>
      <c r="E10" s="210"/>
      <c r="F10" s="210"/>
      <c r="G10" s="210"/>
      <c r="H10" s="228"/>
      <c r="I10" s="228"/>
    </row>
    <row r="11" spans="1:9" s="59" customFormat="1" ht="15.75">
      <c r="A11" s="228"/>
      <c r="B11" s="228"/>
      <c r="C11" s="210"/>
      <c r="D11" s="210"/>
      <c r="E11" s="210"/>
      <c r="F11" s="210"/>
      <c r="G11" s="210"/>
      <c r="H11" s="228"/>
      <c r="I11" s="228"/>
    </row>
    <row r="12" spans="1:9" s="59" customFormat="1" ht="15.75">
      <c r="A12" s="228"/>
      <c r="B12" s="228"/>
      <c r="C12" s="210"/>
      <c r="D12" s="210"/>
      <c r="E12" s="210"/>
      <c r="F12" s="210"/>
      <c r="G12" s="210"/>
      <c r="H12" s="228"/>
      <c r="I12" s="228"/>
    </row>
    <row r="13" spans="1:9" s="59" customFormat="1" ht="15.75">
      <c r="A13" s="228"/>
      <c r="B13" s="228"/>
      <c r="C13" s="210"/>
      <c r="D13" s="210"/>
      <c r="E13" s="210"/>
      <c r="F13" s="210"/>
      <c r="G13" s="210"/>
      <c r="H13" s="228"/>
      <c r="I13" s="228"/>
    </row>
    <row r="14" spans="1:9" s="59" customFormat="1" ht="15.75">
      <c r="A14" s="228"/>
      <c r="B14" s="228"/>
      <c r="C14" s="210"/>
      <c r="D14" s="210"/>
      <c r="E14" s="210"/>
      <c r="F14" s="210"/>
      <c r="G14" s="210"/>
      <c r="H14" s="228"/>
      <c r="I14" s="228"/>
    </row>
    <row r="15" spans="1:9" s="59" customFormat="1" ht="15.75">
      <c r="A15" s="228"/>
      <c r="B15" s="228"/>
      <c r="C15" s="210"/>
      <c r="D15" s="210"/>
      <c r="E15" s="210"/>
      <c r="F15" s="210"/>
      <c r="G15" s="210"/>
      <c r="H15" s="228"/>
      <c r="I15" s="228"/>
    </row>
    <row r="16" spans="1:9" s="59" customFormat="1" ht="15.75">
      <c r="A16" s="228"/>
      <c r="B16" s="228"/>
      <c r="C16" s="210"/>
      <c r="D16" s="210"/>
      <c r="E16" s="210"/>
      <c r="F16" s="210"/>
      <c r="G16" s="210"/>
      <c r="H16" s="228"/>
      <c r="I16" s="228"/>
    </row>
    <row r="17" spans="1:9" s="59" customFormat="1" ht="15.75">
      <c r="A17" s="228"/>
      <c r="B17" s="228"/>
      <c r="C17" s="210"/>
      <c r="D17" s="210"/>
      <c r="E17" s="210"/>
      <c r="F17" s="210"/>
      <c r="G17" s="210"/>
      <c r="H17" s="228"/>
      <c r="I17" s="228"/>
    </row>
    <row r="18" spans="1:9" s="59" customFormat="1" ht="15.75">
      <c r="A18" s="228"/>
      <c r="B18" s="228"/>
      <c r="C18" s="210"/>
      <c r="D18" s="210"/>
      <c r="E18" s="210"/>
      <c r="F18" s="210"/>
      <c r="G18" s="210"/>
      <c r="H18" s="228"/>
      <c r="I18" s="228"/>
    </row>
    <row r="19" spans="1:9" s="59" customFormat="1" ht="15.75">
      <c r="A19" s="228"/>
      <c r="B19" s="228"/>
      <c r="C19" s="210"/>
      <c r="D19" s="210"/>
      <c r="E19" s="210"/>
      <c r="F19" s="210"/>
      <c r="G19" s="210"/>
      <c r="H19" s="228"/>
      <c r="I19" s="228"/>
    </row>
    <row r="20" spans="1:9" s="59" customFormat="1" ht="15.75">
      <c r="A20" s="228"/>
      <c r="B20" s="228"/>
      <c r="C20" s="210"/>
      <c r="D20" s="210"/>
      <c r="E20" s="210"/>
      <c r="F20" s="210"/>
      <c r="G20" s="210"/>
      <c r="H20" s="228"/>
      <c r="I20" s="228"/>
    </row>
    <row r="21" spans="1:9" s="59" customFormat="1" ht="15.75">
      <c r="A21" s="228"/>
      <c r="B21" s="228"/>
      <c r="C21" s="210"/>
      <c r="D21" s="210"/>
      <c r="E21" s="210"/>
      <c r="F21" s="210"/>
      <c r="G21" s="210"/>
      <c r="H21" s="228"/>
      <c r="I21" s="228"/>
    </row>
    <row r="22" spans="1:9" s="59" customFormat="1" ht="15.75">
      <c r="A22" s="228"/>
      <c r="B22" s="228"/>
      <c r="C22" s="210"/>
      <c r="D22" s="210"/>
      <c r="E22" s="210"/>
      <c r="F22" s="210"/>
      <c r="G22" s="210"/>
      <c r="H22" s="228"/>
      <c r="I22" s="228"/>
    </row>
    <row r="23" spans="1:9" s="59" customFormat="1" ht="15.75">
      <c r="A23" s="228"/>
      <c r="B23" s="228"/>
      <c r="C23" s="210"/>
      <c r="D23" s="210"/>
      <c r="E23" s="210"/>
      <c r="F23" s="210"/>
      <c r="G23" s="210"/>
      <c r="H23" s="228"/>
      <c r="I23" s="228"/>
    </row>
    <row r="24" spans="1:9" s="59" customFormat="1" ht="15.75">
      <c r="A24" s="228"/>
      <c r="B24" s="228"/>
      <c r="C24" s="210"/>
      <c r="D24" s="210"/>
      <c r="E24" s="210"/>
      <c r="F24" s="210"/>
      <c r="G24" s="210"/>
      <c r="H24" s="228"/>
      <c r="I24" s="228"/>
    </row>
    <row r="25" spans="1:9" s="59" customFormat="1" ht="15.75">
      <c r="A25" s="228"/>
      <c r="B25" s="228"/>
      <c r="C25" s="210"/>
      <c r="D25" s="210"/>
      <c r="E25" s="210"/>
      <c r="F25" s="210"/>
      <c r="G25" s="210"/>
      <c r="H25" s="228"/>
      <c r="I25" s="228"/>
    </row>
    <row r="26" spans="1:9" s="59" customFormat="1" ht="15.75">
      <c r="A26" s="228"/>
      <c r="B26" s="228"/>
      <c r="C26" s="210"/>
      <c r="D26" s="210"/>
      <c r="E26" s="210"/>
      <c r="F26" s="210"/>
      <c r="G26" s="210"/>
      <c r="H26" s="228"/>
      <c r="I26" s="228"/>
    </row>
    <row r="27" spans="1:9" s="59" customFormat="1" ht="15.75">
      <c r="A27" s="228"/>
      <c r="B27" s="228"/>
      <c r="C27" s="210"/>
      <c r="D27" s="210"/>
      <c r="E27" s="210"/>
      <c r="F27" s="210"/>
      <c r="G27" s="210"/>
      <c r="H27" s="228"/>
      <c r="I27" s="228"/>
    </row>
    <row r="28" spans="1:9" s="59" customFormat="1" ht="15.75">
      <c r="A28" s="228"/>
      <c r="B28" s="228"/>
      <c r="C28" s="210"/>
      <c r="D28" s="210"/>
      <c r="E28" s="210"/>
      <c r="F28" s="210"/>
      <c r="G28" s="210"/>
      <c r="H28" s="228"/>
      <c r="I28" s="228"/>
    </row>
    <row r="29" spans="1:9" s="59" customFormat="1" ht="15.75">
      <c r="A29" s="228"/>
      <c r="B29" s="228"/>
      <c r="C29" s="210"/>
      <c r="D29" s="210"/>
      <c r="E29" s="210"/>
      <c r="F29" s="210"/>
      <c r="G29" s="210"/>
      <c r="H29" s="228"/>
      <c r="I29" s="228"/>
    </row>
    <row r="30" spans="1:9" s="59" customFormat="1" ht="15.75">
      <c r="A30" s="228"/>
      <c r="B30" s="228"/>
      <c r="C30" s="210"/>
      <c r="D30" s="210"/>
      <c r="E30" s="210"/>
      <c r="F30" s="210"/>
      <c r="G30" s="210"/>
      <c r="H30" s="228"/>
      <c r="I30" s="228"/>
    </row>
    <row r="31" spans="1:9" s="59" customFormat="1" ht="15.75">
      <c r="A31" s="228"/>
      <c r="B31" s="228"/>
      <c r="C31" s="210"/>
      <c r="D31" s="210"/>
      <c r="E31" s="210"/>
      <c r="F31" s="210"/>
      <c r="G31" s="210"/>
      <c r="H31" s="228"/>
      <c r="I31" s="228"/>
    </row>
    <row r="32" spans="1:9" s="59" customFormat="1" ht="15.75">
      <c r="A32" s="228"/>
      <c r="B32" s="228"/>
      <c r="C32" s="210"/>
      <c r="D32" s="210"/>
      <c r="E32" s="210"/>
      <c r="F32" s="210"/>
      <c r="G32" s="210"/>
      <c r="H32" s="228"/>
      <c r="I32" s="228"/>
    </row>
    <row r="33" spans="1:9" s="59" customFormat="1" ht="15.75">
      <c r="A33" s="228"/>
      <c r="B33" s="228"/>
      <c r="C33" s="210"/>
      <c r="D33" s="210"/>
      <c r="E33" s="210"/>
      <c r="F33" s="210"/>
      <c r="G33" s="210"/>
      <c r="H33" s="228"/>
      <c r="I33" s="228"/>
    </row>
    <row r="34" spans="1:9" s="59" customFormat="1" ht="15.75">
      <c r="A34" s="228"/>
      <c r="B34" s="228"/>
      <c r="C34" s="210"/>
      <c r="D34" s="210"/>
      <c r="E34" s="210"/>
      <c r="F34" s="210"/>
      <c r="G34" s="210"/>
      <c r="H34" s="228"/>
      <c r="I34" s="228"/>
    </row>
    <row r="35" spans="1:9" s="59" customFormat="1" ht="15.75">
      <c r="A35" s="228"/>
      <c r="B35" s="228"/>
      <c r="C35" s="210"/>
      <c r="D35" s="210"/>
      <c r="E35" s="210"/>
      <c r="F35" s="210"/>
      <c r="G35" s="210"/>
      <c r="H35" s="228"/>
      <c r="I35" s="228"/>
    </row>
    <row r="36" spans="1:9" s="59" customFormat="1" ht="15.75">
      <c r="A36" s="228"/>
      <c r="B36" s="228"/>
      <c r="C36" s="210"/>
      <c r="D36" s="210"/>
      <c r="E36" s="210"/>
      <c r="F36" s="210"/>
      <c r="G36" s="210"/>
      <c r="H36" s="228"/>
      <c r="I36" s="228"/>
    </row>
    <row r="37" spans="1:9" s="59" customFormat="1" ht="15.75">
      <c r="A37" s="228"/>
      <c r="B37" s="228"/>
      <c r="C37" s="210"/>
      <c r="D37" s="210"/>
      <c r="E37" s="210"/>
      <c r="F37" s="210"/>
      <c r="G37" s="210"/>
      <c r="H37" s="228"/>
      <c r="I37" s="228"/>
    </row>
    <row r="38" spans="1:9" s="59" customFormat="1" ht="15.75">
      <c r="A38" s="228"/>
      <c r="B38" s="228"/>
      <c r="C38" s="210"/>
      <c r="D38" s="210"/>
      <c r="E38" s="210"/>
      <c r="F38" s="210"/>
      <c r="G38" s="210"/>
      <c r="H38" s="228"/>
      <c r="I38" s="228"/>
    </row>
    <row r="39" spans="1:9" s="59" customFormat="1" ht="15.75">
      <c r="A39" s="228"/>
      <c r="B39" s="228"/>
      <c r="C39" s="210"/>
      <c r="D39" s="210"/>
      <c r="E39" s="210"/>
      <c r="F39" s="210"/>
      <c r="G39" s="210"/>
      <c r="H39" s="228"/>
      <c r="I39" s="228"/>
    </row>
    <row r="40" spans="1:9" s="59" customFormat="1" ht="15.75">
      <c r="A40" s="228"/>
      <c r="B40" s="228"/>
      <c r="C40" s="210"/>
      <c r="D40" s="210"/>
      <c r="E40" s="210"/>
      <c r="F40" s="210"/>
      <c r="G40" s="210"/>
      <c r="H40" s="228"/>
      <c r="I40" s="228"/>
    </row>
    <row r="41" spans="1:9" s="59" customFormat="1" ht="15.75">
      <c r="A41" s="228"/>
      <c r="B41" s="228"/>
      <c r="C41" s="210"/>
      <c r="D41" s="210"/>
      <c r="E41" s="210"/>
      <c r="F41" s="210"/>
      <c r="G41" s="210"/>
      <c r="H41" s="228"/>
      <c r="I41" s="228"/>
    </row>
    <row r="42" spans="1:9" s="59" customFormat="1" ht="15.75">
      <c r="A42" s="228"/>
      <c r="B42" s="228"/>
      <c r="C42" s="210"/>
      <c r="D42" s="210"/>
      <c r="E42" s="210"/>
      <c r="F42" s="210"/>
      <c r="G42" s="210"/>
      <c r="H42" s="228"/>
      <c r="I42" s="228"/>
    </row>
    <row r="43" spans="1:9" s="59" customFormat="1" ht="15.75">
      <c r="A43" s="228"/>
      <c r="B43" s="228"/>
      <c r="C43" s="210"/>
      <c r="D43" s="210"/>
      <c r="E43" s="210"/>
      <c r="F43" s="210"/>
      <c r="G43" s="210"/>
      <c r="H43" s="228"/>
      <c r="I43" s="228"/>
    </row>
    <row r="44" spans="1:9" s="59" customFormat="1" ht="15.75">
      <c r="A44" s="228"/>
      <c r="B44" s="228"/>
      <c r="C44" s="210"/>
      <c r="D44" s="210"/>
      <c r="E44" s="210"/>
      <c r="F44" s="210"/>
      <c r="G44" s="210"/>
      <c r="H44" s="228"/>
      <c r="I44" s="228"/>
    </row>
    <row r="45" spans="1:9" s="59" customFormat="1" ht="15.75">
      <c r="A45" s="228"/>
      <c r="B45" s="228"/>
      <c r="C45" s="210"/>
      <c r="D45" s="210"/>
      <c r="E45" s="210"/>
      <c r="F45" s="210"/>
      <c r="G45" s="210"/>
      <c r="H45" s="228"/>
      <c r="I45" s="228"/>
    </row>
    <row r="46" spans="1:9" s="59" customFormat="1" ht="15.75">
      <c r="A46" s="228"/>
      <c r="B46" s="228"/>
      <c r="C46" s="210"/>
      <c r="D46" s="210"/>
      <c r="E46" s="210"/>
      <c r="F46" s="210"/>
      <c r="G46" s="210"/>
      <c r="H46" s="228"/>
      <c r="I46" s="228"/>
    </row>
    <row r="47" spans="1:9" s="59" customFormat="1" ht="15.75">
      <c r="A47" s="228"/>
      <c r="B47" s="228"/>
      <c r="C47" s="210"/>
      <c r="D47" s="210"/>
      <c r="E47" s="210"/>
      <c r="F47" s="210"/>
      <c r="G47" s="210"/>
      <c r="H47" s="228"/>
      <c r="I47" s="228"/>
    </row>
    <row r="48" spans="1:9" s="59" customFormat="1" ht="15.75">
      <c r="A48" s="228"/>
      <c r="B48" s="228"/>
      <c r="C48" s="210"/>
      <c r="D48" s="210"/>
      <c r="E48" s="210"/>
      <c r="F48" s="210"/>
      <c r="G48" s="210"/>
      <c r="H48" s="228"/>
      <c r="I48" s="228"/>
    </row>
    <row r="49" spans="1:9" s="59" customFormat="1" ht="15.75">
      <c r="A49" s="228"/>
      <c r="B49" s="228"/>
      <c r="C49" s="210"/>
      <c r="D49" s="210"/>
      <c r="E49" s="210"/>
      <c r="F49" s="210"/>
      <c r="G49" s="210"/>
      <c r="H49" s="228"/>
      <c r="I49" s="228"/>
    </row>
    <row r="50" spans="1:9" s="59" customFormat="1" ht="15.75">
      <c r="A50" s="228"/>
      <c r="B50" s="228"/>
      <c r="C50" s="210"/>
      <c r="D50" s="210"/>
      <c r="E50" s="210"/>
      <c r="F50" s="210"/>
      <c r="G50" s="210"/>
      <c r="H50" s="228"/>
      <c r="I50" s="228"/>
    </row>
    <row r="51" spans="1:9" s="59" customFormat="1" ht="15.75">
      <c r="A51" s="228"/>
      <c r="B51" s="228"/>
      <c r="C51" s="210"/>
      <c r="D51" s="210"/>
      <c r="E51" s="210"/>
      <c r="F51" s="210"/>
      <c r="G51" s="210"/>
      <c r="H51" s="228"/>
      <c r="I51" s="228"/>
    </row>
    <row r="52" spans="1:9" s="59" customFormat="1" ht="15.75">
      <c r="A52" s="228"/>
      <c r="B52" s="228"/>
      <c r="C52" s="210"/>
      <c r="D52" s="210"/>
      <c r="E52" s="210"/>
      <c r="F52" s="210"/>
      <c r="G52" s="210"/>
      <c r="H52" s="228"/>
      <c r="I52" s="228"/>
    </row>
    <row r="53" spans="1:9" s="59" customFormat="1" ht="15.75">
      <c r="A53" s="228"/>
      <c r="B53" s="228"/>
      <c r="C53" s="210"/>
      <c r="D53" s="210"/>
      <c r="E53" s="210"/>
      <c r="F53" s="210"/>
      <c r="G53" s="210"/>
      <c r="H53" s="228"/>
      <c r="I53" s="228"/>
    </row>
    <row r="54" spans="1:9" s="59" customFormat="1" ht="15.75">
      <c r="A54" s="228"/>
      <c r="B54" s="228"/>
      <c r="C54" s="210"/>
      <c r="D54" s="210"/>
      <c r="E54" s="210"/>
      <c r="F54" s="210"/>
      <c r="G54" s="210"/>
      <c r="H54" s="228"/>
      <c r="I54" s="228"/>
    </row>
    <row r="55" spans="1:9" s="59" customFormat="1" ht="15.75">
      <c r="A55" s="228"/>
      <c r="B55" s="228"/>
      <c r="C55" s="210"/>
      <c r="D55" s="210"/>
      <c r="E55" s="210"/>
      <c r="F55" s="210"/>
      <c r="G55" s="210"/>
      <c r="H55" s="228"/>
      <c r="I55" s="228"/>
    </row>
    <row r="56" spans="1:9" s="59" customFormat="1" ht="15.75">
      <c r="A56" s="228"/>
      <c r="B56" s="228"/>
      <c r="C56" s="210"/>
      <c r="D56" s="210"/>
      <c r="E56" s="210"/>
      <c r="F56" s="210"/>
      <c r="G56" s="210"/>
      <c r="H56" s="228"/>
      <c r="I56" s="228"/>
    </row>
    <row r="57" spans="1:9" s="59" customFormat="1" ht="15.75">
      <c r="A57" s="228"/>
      <c r="B57" s="228"/>
      <c r="C57" s="210"/>
      <c r="D57" s="210"/>
      <c r="E57" s="210"/>
      <c r="F57" s="210"/>
      <c r="G57" s="210"/>
      <c r="H57" s="228"/>
      <c r="I57" s="228"/>
    </row>
    <row r="58" spans="1:9" s="59" customFormat="1" ht="15.75">
      <c r="A58" s="228"/>
      <c r="B58" s="228"/>
      <c r="C58" s="210"/>
      <c r="D58" s="210"/>
      <c r="E58" s="210"/>
      <c r="F58" s="210"/>
      <c r="G58" s="210"/>
      <c r="H58" s="228"/>
      <c r="I58" s="228"/>
    </row>
    <row r="59" spans="1:9" s="59" customFormat="1" ht="15.75">
      <c r="A59" s="228"/>
      <c r="B59" s="228"/>
      <c r="C59" s="210"/>
      <c r="D59" s="210"/>
      <c r="E59" s="210"/>
      <c r="F59" s="210"/>
      <c r="G59" s="210"/>
      <c r="H59" s="228"/>
      <c r="I59" s="228"/>
    </row>
    <row r="60" spans="1:9" s="59" customFormat="1" ht="15.75">
      <c r="A60" s="228"/>
      <c r="B60" s="228"/>
      <c r="C60" s="210"/>
      <c r="D60" s="210"/>
      <c r="E60" s="210"/>
      <c r="F60" s="210"/>
      <c r="G60" s="210"/>
      <c r="H60" s="228"/>
      <c r="I60" s="228"/>
    </row>
    <row r="61" spans="1:9" s="59" customFormat="1" ht="15.75">
      <c r="A61" s="228"/>
      <c r="B61" s="228"/>
      <c r="C61" s="210"/>
      <c r="D61" s="210"/>
      <c r="E61" s="210"/>
      <c r="F61" s="210"/>
      <c r="G61" s="210"/>
      <c r="H61" s="228"/>
      <c r="I61" s="228"/>
    </row>
    <row r="62" spans="1:9" s="59" customFormat="1" ht="15.75">
      <c r="A62" s="228"/>
      <c r="B62" s="228"/>
      <c r="C62" s="210"/>
      <c r="D62" s="210"/>
      <c r="E62" s="210"/>
      <c r="F62" s="210"/>
      <c r="G62" s="210"/>
      <c r="H62" s="228"/>
      <c r="I62" s="228"/>
    </row>
    <row r="63" spans="1:9" s="59" customFormat="1" ht="15.75">
      <c r="A63" s="228"/>
      <c r="B63" s="228"/>
      <c r="C63" s="210"/>
      <c r="D63" s="210"/>
      <c r="E63" s="210"/>
      <c r="F63" s="210"/>
      <c r="G63" s="210"/>
      <c r="H63" s="228"/>
      <c r="I63" s="228"/>
    </row>
    <row r="64" spans="1:9" s="59" customFormat="1" ht="15.75">
      <c r="A64" s="228"/>
      <c r="B64" s="228"/>
      <c r="C64" s="210"/>
      <c r="D64" s="210"/>
      <c r="E64" s="210"/>
      <c r="F64" s="210"/>
      <c r="G64" s="210"/>
      <c r="H64" s="228"/>
      <c r="I64" s="228"/>
    </row>
    <row r="65" spans="1:9" s="59" customFormat="1" ht="15.75">
      <c r="A65" s="228"/>
      <c r="B65" s="228"/>
      <c r="C65" s="210"/>
      <c r="D65" s="210"/>
      <c r="E65" s="210"/>
      <c r="F65" s="210"/>
      <c r="G65" s="210"/>
      <c r="H65" s="228"/>
      <c r="I65" s="228"/>
    </row>
    <row r="66" spans="1:9" s="59" customFormat="1" ht="15.75">
      <c r="A66" s="228"/>
      <c r="B66" s="228"/>
      <c r="C66" s="210"/>
      <c r="D66" s="210"/>
      <c r="E66" s="210"/>
      <c r="F66" s="210"/>
      <c r="G66" s="210"/>
      <c r="H66" s="228"/>
      <c r="I66" s="228"/>
    </row>
    <row r="67" spans="1:9" s="59" customFormat="1" ht="15.75">
      <c r="A67" s="228"/>
      <c r="B67" s="228"/>
      <c r="C67" s="210"/>
      <c r="D67" s="210"/>
      <c r="E67" s="210"/>
      <c r="F67" s="210"/>
      <c r="G67" s="210"/>
      <c r="H67" s="228"/>
      <c r="I67" s="228"/>
    </row>
    <row r="68" spans="1:9" s="59" customFormat="1" ht="15.75">
      <c r="A68" s="228"/>
      <c r="B68" s="228"/>
      <c r="C68" s="210"/>
      <c r="D68" s="210"/>
      <c r="E68" s="210"/>
      <c r="F68" s="210"/>
      <c r="G68" s="210"/>
      <c r="H68" s="228"/>
      <c r="I68" s="228"/>
    </row>
    <row r="69" spans="1:9" s="59" customFormat="1" ht="15.75">
      <c r="A69" s="228"/>
      <c r="B69" s="228"/>
      <c r="C69" s="210"/>
      <c r="D69" s="210"/>
      <c r="E69" s="210"/>
      <c r="F69" s="210"/>
      <c r="G69" s="210"/>
      <c r="H69" s="228"/>
      <c r="I69" s="228"/>
    </row>
    <row r="70" spans="1:9" s="59" customFormat="1" ht="15.75">
      <c r="A70" s="228"/>
      <c r="B70" s="228"/>
      <c r="C70" s="210"/>
      <c r="D70" s="210"/>
      <c r="E70" s="210"/>
      <c r="F70" s="210"/>
      <c r="G70" s="210"/>
      <c r="H70" s="228"/>
      <c r="I70" s="228"/>
    </row>
    <row r="71" spans="1:9" s="59" customFormat="1" ht="15.75">
      <c r="A71" s="228"/>
      <c r="B71" s="228"/>
      <c r="C71" s="210"/>
      <c r="D71" s="210"/>
      <c r="E71" s="210"/>
      <c r="F71" s="210"/>
      <c r="G71" s="210"/>
      <c r="H71" s="228"/>
      <c r="I71" s="228"/>
    </row>
    <row r="72" spans="1:9" s="59" customFormat="1" ht="15.75">
      <c r="A72" s="228"/>
      <c r="B72" s="228"/>
      <c r="C72" s="210"/>
      <c r="D72" s="210"/>
      <c r="E72" s="210"/>
      <c r="F72" s="210"/>
      <c r="G72" s="210"/>
      <c r="H72" s="228"/>
      <c r="I72" s="228"/>
    </row>
    <row r="73" spans="1:9" s="59" customFormat="1" ht="15.75">
      <c r="A73" s="228"/>
      <c r="B73" s="228"/>
      <c r="C73" s="210"/>
      <c r="D73" s="210"/>
      <c r="E73" s="210"/>
      <c r="F73" s="210"/>
      <c r="G73" s="210"/>
      <c r="H73" s="228"/>
      <c r="I73" s="228"/>
    </row>
    <row r="74" spans="1:9" s="59" customFormat="1" ht="15.75">
      <c r="A74" s="228"/>
      <c r="B74" s="228"/>
      <c r="C74" s="210"/>
      <c r="D74" s="210"/>
      <c r="E74" s="210"/>
      <c r="F74" s="210"/>
      <c r="G74" s="210"/>
      <c r="H74" s="228"/>
      <c r="I74" s="228"/>
    </row>
    <row r="75" spans="1:9" s="59" customFormat="1" ht="15.75">
      <c r="A75" s="228"/>
      <c r="B75" s="228"/>
      <c r="C75" s="210"/>
      <c r="D75" s="210"/>
      <c r="E75" s="210"/>
      <c r="F75" s="210"/>
      <c r="G75" s="210"/>
      <c r="H75" s="228"/>
      <c r="I75" s="228"/>
    </row>
    <row r="76" spans="1:9" s="59" customFormat="1" ht="15.75">
      <c r="A76" s="228"/>
      <c r="B76" s="228"/>
      <c r="C76" s="210"/>
      <c r="D76" s="210"/>
      <c r="E76" s="210"/>
      <c r="F76" s="210"/>
      <c r="G76" s="210"/>
      <c r="H76" s="228"/>
      <c r="I76" s="228"/>
    </row>
    <row r="77" spans="1:9" s="59" customFormat="1" ht="15.75">
      <c r="A77" s="228"/>
      <c r="B77" s="228"/>
      <c r="C77" s="210"/>
      <c r="D77" s="210"/>
      <c r="E77" s="210"/>
      <c r="F77" s="210"/>
      <c r="G77" s="210"/>
      <c r="H77" s="228"/>
      <c r="I77" s="228"/>
    </row>
    <row r="78" spans="1:9" s="59" customFormat="1" ht="15.75">
      <c r="A78" s="228"/>
      <c r="B78" s="228"/>
      <c r="C78" s="210"/>
      <c r="D78" s="210"/>
      <c r="E78" s="210"/>
      <c r="F78" s="210"/>
      <c r="G78" s="210"/>
      <c r="H78" s="228"/>
      <c r="I78" s="228"/>
    </row>
    <row r="79" spans="1:9" s="59" customFormat="1" ht="15.75">
      <c r="A79" s="228"/>
      <c r="B79" s="228"/>
      <c r="C79" s="210"/>
      <c r="D79" s="210"/>
      <c r="E79" s="210"/>
      <c r="F79" s="210"/>
      <c r="G79" s="210"/>
      <c r="H79" s="228"/>
      <c r="I79" s="228"/>
    </row>
    <row r="80" spans="1:9" s="59" customFormat="1" ht="15.75">
      <c r="A80" s="228"/>
      <c r="B80" s="228"/>
      <c r="C80" s="210"/>
      <c r="D80" s="210"/>
      <c r="E80" s="210"/>
      <c r="F80" s="210"/>
      <c r="G80" s="210"/>
      <c r="H80" s="228"/>
      <c r="I80" s="228"/>
    </row>
    <row r="81" spans="1:9" s="59" customFormat="1" ht="15.75">
      <c r="A81" s="228"/>
      <c r="B81" s="228"/>
      <c r="C81" s="210"/>
      <c r="D81" s="210"/>
      <c r="E81" s="210"/>
      <c r="F81" s="210"/>
      <c r="G81" s="210"/>
      <c r="H81" s="228"/>
      <c r="I81" s="228"/>
    </row>
    <row r="82" spans="1:9" s="59" customFormat="1" ht="15.75">
      <c r="A82" s="228"/>
      <c r="B82" s="228"/>
      <c r="C82" s="210"/>
      <c r="D82" s="210"/>
      <c r="E82" s="210"/>
      <c r="F82" s="210"/>
      <c r="G82" s="210"/>
      <c r="H82" s="228"/>
      <c r="I82" s="228"/>
    </row>
    <row r="83" spans="1:9" s="59" customFormat="1" ht="15.75">
      <c r="A83" s="228"/>
      <c r="B83" s="228"/>
      <c r="C83" s="210"/>
      <c r="D83" s="210"/>
      <c r="E83" s="210"/>
      <c r="F83" s="210"/>
      <c r="G83" s="210"/>
      <c r="H83" s="228"/>
      <c r="I83" s="228"/>
    </row>
    <row r="84" spans="1:9" s="59" customFormat="1" ht="15.75">
      <c r="A84" s="228"/>
      <c r="B84" s="228"/>
      <c r="C84" s="210"/>
      <c r="D84" s="210"/>
      <c r="E84" s="210"/>
      <c r="F84" s="210"/>
      <c r="G84" s="210"/>
      <c r="H84" s="228"/>
      <c r="I84" s="228"/>
    </row>
    <row r="85" spans="1:9" s="59" customFormat="1" ht="15.75">
      <c r="A85" s="228"/>
      <c r="B85" s="228"/>
      <c r="C85" s="210"/>
      <c r="D85" s="210"/>
      <c r="E85" s="210"/>
      <c r="F85" s="210"/>
      <c r="G85" s="210"/>
      <c r="H85" s="228"/>
      <c r="I85" s="228"/>
    </row>
    <row r="86" spans="1:9" s="59" customFormat="1" ht="15.75">
      <c r="A86" s="228"/>
      <c r="B86" s="228"/>
      <c r="C86" s="210"/>
      <c r="D86" s="210"/>
      <c r="E86" s="210"/>
      <c r="F86" s="210"/>
      <c r="G86" s="210"/>
      <c r="H86" s="228"/>
      <c r="I86" s="228"/>
    </row>
    <row r="87" spans="1:9" s="59" customFormat="1" ht="15.75">
      <c r="A87" s="228"/>
      <c r="B87" s="228"/>
      <c r="C87" s="210"/>
      <c r="D87" s="210"/>
      <c r="E87" s="210"/>
      <c r="F87" s="210"/>
      <c r="G87" s="210"/>
      <c r="H87" s="228"/>
      <c r="I87" s="228"/>
    </row>
    <row r="88" spans="1:9" s="59" customFormat="1" ht="15.75">
      <c r="A88" s="228"/>
      <c r="B88" s="228"/>
      <c r="C88" s="210"/>
      <c r="D88" s="210"/>
      <c r="E88" s="210"/>
      <c r="F88" s="210"/>
      <c r="G88" s="210"/>
      <c r="H88" s="228"/>
      <c r="I88" s="228"/>
    </row>
    <row r="89" spans="1:9" s="59" customFormat="1" ht="15.75">
      <c r="A89" s="228"/>
      <c r="B89" s="228"/>
      <c r="C89" s="210"/>
      <c r="D89" s="210"/>
      <c r="E89" s="210"/>
      <c r="F89" s="210"/>
      <c r="G89" s="210"/>
      <c r="H89" s="228"/>
      <c r="I89" s="228"/>
    </row>
    <row r="90" spans="1:9" s="59" customFormat="1" ht="15.75">
      <c r="A90" s="228"/>
      <c r="B90" s="228"/>
      <c r="C90" s="210"/>
      <c r="D90" s="210"/>
      <c r="E90" s="210"/>
      <c r="F90" s="210"/>
      <c r="G90" s="210"/>
      <c r="H90" s="228"/>
      <c r="I90" s="228"/>
    </row>
    <row r="91" spans="1:9" s="59" customFormat="1" ht="15.75">
      <c r="A91" s="228"/>
      <c r="B91" s="228"/>
      <c r="C91" s="210"/>
      <c r="D91" s="210"/>
      <c r="E91" s="210"/>
      <c r="F91" s="210"/>
      <c r="G91" s="210"/>
      <c r="H91" s="228"/>
      <c r="I91" s="228"/>
    </row>
    <row r="92" spans="1:9" s="59" customFormat="1" ht="15.75">
      <c r="A92" s="228"/>
      <c r="B92" s="228"/>
      <c r="C92" s="210"/>
      <c r="D92" s="210"/>
      <c r="E92" s="210"/>
      <c r="F92" s="210"/>
      <c r="G92" s="210"/>
      <c r="H92" s="228"/>
      <c r="I92" s="228"/>
    </row>
    <row r="93" spans="1:9" s="59" customFormat="1" ht="15.75">
      <c r="A93" s="228"/>
      <c r="B93" s="228"/>
      <c r="C93" s="210"/>
      <c r="D93" s="210"/>
      <c r="E93" s="210"/>
      <c r="F93" s="210"/>
      <c r="G93" s="210"/>
      <c r="H93" s="228"/>
      <c r="I93" s="228"/>
    </row>
    <row r="94" spans="1:9" s="59" customFormat="1" ht="15.75">
      <c r="A94" s="228"/>
      <c r="B94" s="228"/>
      <c r="C94" s="210"/>
      <c r="D94" s="210"/>
      <c r="E94" s="210"/>
      <c r="F94" s="210"/>
      <c r="G94" s="210"/>
      <c r="H94" s="228"/>
      <c r="I94" s="228"/>
    </row>
    <row r="95" spans="1:9" s="59" customFormat="1" ht="15.75">
      <c r="A95" s="228"/>
      <c r="B95" s="228"/>
      <c r="C95" s="210"/>
      <c r="D95" s="210"/>
      <c r="E95" s="210"/>
      <c r="F95" s="210"/>
      <c r="G95" s="210"/>
      <c r="H95" s="228"/>
      <c r="I95" s="228"/>
    </row>
    <row r="96" spans="1:9" s="59" customFormat="1" ht="15.75">
      <c r="A96" s="228"/>
      <c r="B96" s="228"/>
      <c r="C96" s="210"/>
      <c r="D96" s="210"/>
      <c r="E96" s="210"/>
      <c r="F96" s="210"/>
      <c r="G96" s="210"/>
      <c r="H96" s="228"/>
      <c r="I96" s="228"/>
    </row>
    <row r="97" spans="1:9" s="59" customFormat="1" ht="15.75">
      <c r="A97" s="228"/>
      <c r="B97" s="228"/>
      <c r="C97" s="210"/>
      <c r="D97" s="210"/>
      <c r="E97" s="210"/>
      <c r="F97" s="210"/>
      <c r="G97" s="210"/>
      <c r="H97" s="228"/>
      <c r="I97" s="228"/>
    </row>
    <row r="98" spans="1:9" s="59" customFormat="1" ht="15.75">
      <c r="A98" s="228"/>
      <c r="B98" s="228"/>
      <c r="C98" s="210"/>
      <c r="D98" s="210"/>
      <c r="E98" s="210"/>
      <c r="F98" s="210"/>
      <c r="G98" s="210"/>
      <c r="H98" s="228"/>
      <c r="I98" s="228"/>
    </row>
    <row r="99" spans="1:9" s="59" customFormat="1" ht="15.75">
      <c r="A99" s="228"/>
      <c r="B99" s="228"/>
      <c r="C99" s="210"/>
      <c r="D99" s="210"/>
      <c r="E99" s="210"/>
      <c r="F99" s="210"/>
      <c r="G99" s="210"/>
      <c r="H99" s="228"/>
      <c r="I99" s="228"/>
    </row>
    <row r="100" spans="1:9" s="59" customFormat="1" ht="15.75">
      <c r="A100" s="228"/>
      <c r="B100" s="228"/>
      <c r="C100" s="210"/>
      <c r="D100" s="210"/>
      <c r="E100" s="210"/>
      <c r="F100" s="210"/>
      <c r="G100" s="210"/>
      <c r="H100" s="228"/>
      <c r="I100" s="228"/>
    </row>
    <row r="101" spans="1:9" s="59" customFormat="1" ht="15.75">
      <c r="A101" s="228"/>
      <c r="B101" s="228"/>
      <c r="C101" s="210"/>
      <c r="D101" s="210"/>
      <c r="E101" s="210"/>
      <c r="F101" s="210"/>
      <c r="G101" s="210"/>
      <c r="H101" s="228"/>
      <c r="I101" s="228"/>
    </row>
    <row r="102" spans="1:9" s="59" customFormat="1" ht="15.75">
      <c r="A102" s="228"/>
      <c r="B102" s="228"/>
      <c r="C102" s="210"/>
      <c r="D102" s="210"/>
      <c r="E102" s="210"/>
      <c r="F102" s="210"/>
      <c r="G102" s="210"/>
      <c r="H102" s="228"/>
      <c r="I102" s="228"/>
    </row>
    <row r="103" spans="1:9" s="59" customFormat="1" ht="15.75">
      <c r="A103" s="228"/>
      <c r="B103" s="228"/>
      <c r="C103" s="210"/>
      <c r="D103" s="210"/>
      <c r="E103" s="210"/>
      <c r="F103" s="210"/>
      <c r="G103" s="210"/>
      <c r="H103" s="228"/>
      <c r="I103" s="228"/>
    </row>
    <row r="104" spans="1:9" s="59" customFormat="1" ht="15.75">
      <c r="A104" s="228"/>
      <c r="B104" s="228"/>
      <c r="C104" s="210"/>
      <c r="D104" s="210"/>
      <c r="E104" s="210"/>
      <c r="F104" s="210"/>
      <c r="G104" s="210"/>
      <c r="H104" s="228"/>
      <c r="I104" s="228"/>
    </row>
    <row r="105" spans="1:9" s="59" customFormat="1" ht="15.75">
      <c r="A105" s="228"/>
      <c r="B105" s="228"/>
      <c r="C105" s="210"/>
      <c r="D105" s="210"/>
      <c r="E105" s="210"/>
      <c r="F105" s="210"/>
      <c r="G105" s="210"/>
      <c r="H105" s="228"/>
      <c r="I105" s="228"/>
    </row>
    <row r="106" spans="1:9" s="59" customFormat="1" ht="15.75">
      <c r="A106" s="228"/>
      <c r="B106" s="228"/>
      <c r="C106" s="210"/>
      <c r="D106" s="210"/>
      <c r="E106" s="210"/>
      <c r="F106" s="210"/>
      <c r="G106" s="210"/>
      <c r="H106" s="228"/>
      <c r="I106" s="228"/>
    </row>
    <row r="107" spans="1:9" s="59" customFormat="1" ht="15.75">
      <c r="A107" s="228"/>
      <c r="B107" s="228"/>
      <c r="C107" s="210"/>
      <c r="D107" s="210"/>
      <c r="E107" s="210"/>
      <c r="F107" s="210"/>
      <c r="G107" s="210"/>
      <c r="H107" s="228"/>
      <c r="I107" s="228"/>
    </row>
    <row r="108" spans="1:9" s="59" customFormat="1" ht="15.75">
      <c r="A108" s="228"/>
      <c r="B108" s="228"/>
      <c r="C108" s="210"/>
      <c r="D108" s="210"/>
      <c r="E108" s="210"/>
      <c r="F108" s="210"/>
      <c r="G108" s="210"/>
      <c r="H108" s="228"/>
      <c r="I108" s="228"/>
    </row>
    <row r="109" spans="1:9" s="59" customFormat="1" ht="15.75">
      <c r="A109" s="228"/>
      <c r="B109" s="228"/>
      <c r="C109" s="210"/>
      <c r="D109" s="210"/>
      <c r="E109" s="210"/>
      <c r="F109" s="210"/>
      <c r="G109" s="210"/>
      <c r="H109" s="228"/>
      <c r="I109" s="228"/>
    </row>
    <row r="110" spans="1:9" s="59" customFormat="1" ht="15.75">
      <c r="A110" s="228"/>
      <c r="B110" s="228"/>
      <c r="C110" s="210"/>
      <c r="D110" s="210"/>
      <c r="E110" s="210"/>
      <c r="F110" s="210"/>
      <c r="G110" s="210"/>
      <c r="H110" s="228"/>
      <c r="I110" s="228"/>
    </row>
    <row r="111" spans="1:9" s="59" customFormat="1" ht="15.75">
      <c r="A111" s="228"/>
      <c r="B111" s="228"/>
      <c r="C111" s="210"/>
      <c r="D111" s="210"/>
      <c r="E111" s="210"/>
      <c r="F111" s="210"/>
      <c r="G111" s="210"/>
      <c r="H111" s="228"/>
      <c r="I111" s="228"/>
    </row>
    <row r="112" spans="1:9" s="59" customFormat="1" ht="15.75">
      <c r="A112" s="228"/>
      <c r="B112" s="228"/>
      <c r="C112" s="210"/>
      <c r="D112" s="210"/>
      <c r="E112" s="210"/>
      <c r="F112" s="210"/>
      <c r="G112" s="210"/>
      <c r="H112" s="228"/>
      <c r="I112" s="228"/>
    </row>
    <row r="113" spans="1:9" s="59" customFormat="1" ht="15.75">
      <c r="A113" s="228"/>
      <c r="B113" s="228"/>
      <c r="C113" s="210"/>
      <c r="D113" s="210"/>
      <c r="E113" s="210"/>
      <c r="F113" s="210"/>
      <c r="G113" s="210"/>
      <c r="H113" s="228"/>
      <c r="I113" s="228"/>
    </row>
    <row r="114" spans="1:9" s="59" customFormat="1" ht="15.75">
      <c r="A114" s="228"/>
      <c r="B114" s="228"/>
      <c r="C114" s="210"/>
      <c r="D114" s="210"/>
      <c r="E114" s="210"/>
      <c r="F114" s="210"/>
      <c r="G114" s="210"/>
      <c r="H114" s="228"/>
      <c r="I114" s="228"/>
    </row>
    <row r="115" spans="1:9" s="59" customFormat="1" ht="15.75">
      <c r="A115" s="228"/>
      <c r="B115" s="228"/>
      <c r="C115" s="210"/>
      <c r="D115" s="210"/>
      <c r="E115" s="210"/>
      <c r="F115" s="210"/>
      <c r="G115" s="210"/>
      <c r="H115" s="228"/>
      <c r="I115" s="228"/>
    </row>
    <row r="116" spans="1:9" s="59" customFormat="1" ht="15.75">
      <c r="A116" s="228"/>
      <c r="B116" s="228"/>
      <c r="C116" s="210"/>
      <c r="D116" s="210"/>
      <c r="E116" s="210"/>
      <c r="F116" s="210"/>
      <c r="G116" s="210"/>
      <c r="H116" s="228"/>
      <c r="I116" s="228"/>
    </row>
    <row r="117" spans="1:9" s="59" customFormat="1" ht="15.75">
      <c r="A117" s="228"/>
      <c r="B117" s="228"/>
      <c r="C117" s="210"/>
      <c r="D117" s="210"/>
      <c r="E117" s="210"/>
      <c r="F117" s="210"/>
      <c r="G117" s="210"/>
      <c r="H117" s="228"/>
      <c r="I117" s="228"/>
    </row>
    <row r="118" spans="1:9" s="59" customFormat="1" ht="15.75">
      <c r="A118" s="228"/>
      <c r="B118" s="228"/>
      <c r="C118" s="210"/>
      <c r="D118" s="210"/>
      <c r="E118" s="210"/>
      <c r="F118" s="210"/>
      <c r="G118" s="210"/>
      <c r="H118" s="228"/>
      <c r="I118" s="228"/>
    </row>
    <row r="119" spans="1:9" s="59" customFormat="1" ht="15.75">
      <c r="A119" s="228"/>
      <c r="B119" s="228"/>
      <c r="C119" s="210"/>
      <c r="D119" s="210"/>
      <c r="E119" s="210"/>
      <c r="F119" s="210"/>
      <c r="G119" s="210"/>
      <c r="H119" s="228"/>
      <c r="I119" s="228"/>
    </row>
    <row r="120" spans="1:9" s="59" customFormat="1" ht="15.75">
      <c r="A120" s="228"/>
      <c r="B120" s="228"/>
      <c r="C120" s="210"/>
      <c r="D120" s="210"/>
      <c r="E120" s="210"/>
      <c r="F120" s="210"/>
      <c r="G120" s="210"/>
      <c r="H120" s="228"/>
      <c r="I120" s="228"/>
    </row>
    <row r="121" spans="1:9" s="59" customFormat="1" ht="15.75">
      <c r="A121" s="228"/>
      <c r="B121" s="228"/>
      <c r="C121" s="210"/>
      <c r="D121" s="210"/>
      <c r="E121" s="210"/>
      <c r="F121" s="210"/>
      <c r="G121" s="210"/>
      <c r="H121" s="228"/>
      <c r="I121" s="228"/>
    </row>
    <row r="122" spans="1:9" s="59" customFormat="1" ht="15.75">
      <c r="A122" s="228"/>
      <c r="B122" s="228"/>
      <c r="C122" s="210"/>
      <c r="D122" s="210"/>
      <c r="E122" s="210"/>
      <c r="F122" s="210"/>
      <c r="G122" s="210"/>
      <c r="H122" s="228"/>
      <c r="I122" s="228"/>
    </row>
    <row r="123" spans="1:9" s="59" customFormat="1" ht="15.75">
      <c r="A123" s="228"/>
      <c r="B123" s="228"/>
      <c r="C123" s="210"/>
      <c r="D123" s="210"/>
      <c r="E123" s="210"/>
      <c r="F123" s="210"/>
      <c r="G123" s="210"/>
      <c r="H123" s="228"/>
      <c r="I123" s="228"/>
    </row>
    <row r="124" spans="1:9" s="59" customFormat="1" ht="15.75">
      <c r="A124" s="228"/>
      <c r="B124" s="228"/>
      <c r="C124" s="210"/>
      <c r="D124" s="210"/>
      <c r="E124" s="210"/>
      <c r="F124" s="210"/>
      <c r="G124" s="210"/>
      <c r="H124" s="228"/>
      <c r="I124" s="228"/>
    </row>
    <row r="125" spans="1:9" s="59" customFormat="1" ht="15.75">
      <c r="A125" s="228"/>
      <c r="B125" s="228"/>
      <c r="C125" s="210"/>
      <c r="D125" s="210"/>
      <c r="E125" s="210"/>
      <c r="F125" s="210"/>
      <c r="G125" s="210"/>
      <c r="H125" s="228"/>
      <c r="I125" s="228"/>
    </row>
    <row r="126" spans="1:9" s="59" customFormat="1" ht="15.75">
      <c r="A126" s="228"/>
      <c r="B126" s="228"/>
      <c r="C126" s="210"/>
      <c r="D126" s="210"/>
      <c r="E126" s="210"/>
      <c r="F126" s="210"/>
      <c r="G126" s="210"/>
      <c r="H126" s="228"/>
      <c r="I126" s="228"/>
    </row>
    <row r="127" spans="1:9" s="59" customFormat="1" ht="15.75">
      <c r="A127" s="228"/>
      <c r="B127" s="228"/>
      <c r="C127" s="210"/>
      <c r="D127" s="210"/>
      <c r="E127" s="210"/>
      <c r="F127" s="210"/>
      <c r="G127" s="210"/>
      <c r="H127" s="228"/>
      <c r="I127" s="228"/>
    </row>
    <row r="128" spans="1:9" s="59" customFormat="1" ht="15.75">
      <c r="A128" s="228"/>
      <c r="B128" s="228"/>
      <c r="C128" s="210"/>
      <c r="D128" s="210"/>
      <c r="E128" s="210"/>
      <c r="F128" s="210"/>
      <c r="G128" s="210"/>
      <c r="H128" s="228"/>
      <c r="I128" s="228"/>
    </row>
    <row r="129" spans="1:9" s="59" customFormat="1" ht="15.75">
      <c r="A129" s="228"/>
      <c r="B129" s="228"/>
      <c r="C129" s="210"/>
      <c r="D129" s="210"/>
      <c r="E129" s="210"/>
      <c r="F129" s="210"/>
      <c r="G129" s="210"/>
      <c r="H129" s="228"/>
      <c r="I129" s="228"/>
    </row>
    <row r="130" spans="1:9" s="59" customFormat="1" ht="15.75">
      <c r="A130" s="228"/>
      <c r="B130" s="228"/>
      <c r="C130" s="210"/>
      <c r="D130" s="210"/>
      <c r="E130" s="210"/>
      <c r="F130" s="210"/>
      <c r="G130" s="210"/>
      <c r="H130" s="228"/>
      <c r="I130" s="228"/>
    </row>
    <row r="131" spans="1:9" s="59" customFormat="1" ht="15.75">
      <c r="A131" s="228"/>
      <c r="B131" s="228"/>
      <c r="C131" s="210"/>
      <c r="D131" s="210"/>
      <c r="E131" s="210"/>
      <c r="F131" s="210"/>
      <c r="G131" s="210"/>
      <c r="H131" s="228"/>
      <c r="I131" s="228"/>
    </row>
    <row r="132" spans="1:9" s="59" customFormat="1" ht="15.75">
      <c r="A132" s="228"/>
      <c r="B132" s="228"/>
      <c r="C132" s="210"/>
      <c r="D132" s="210"/>
      <c r="E132" s="210"/>
      <c r="F132" s="210"/>
      <c r="G132" s="210"/>
      <c r="H132" s="228"/>
      <c r="I132" s="228"/>
    </row>
    <row r="133" spans="1:9" s="59" customFormat="1" ht="15.75">
      <c r="A133" s="228"/>
      <c r="B133" s="228"/>
      <c r="C133" s="210"/>
      <c r="D133" s="210"/>
      <c r="E133" s="210"/>
      <c r="F133" s="210"/>
      <c r="G133" s="210"/>
      <c r="H133" s="228"/>
      <c r="I133" s="228"/>
    </row>
    <row r="134" spans="1:9" s="59" customFormat="1" ht="15.75">
      <c r="A134" s="228"/>
      <c r="B134" s="228"/>
      <c r="C134" s="210"/>
      <c r="D134" s="210"/>
      <c r="E134" s="210"/>
      <c r="F134" s="210"/>
      <c r="G134" s="210"/>
      <c r="H134" s="228"/>
      <c r="I134" s="228"/>
    </row>
    <row r="135" spans="1:9" s="59" customFormat="1" ht="15.75">
      <c r="A135" s="228"/>
      <c r="B135" s="228"/>
      <c r="C135" s="210"/>
      <c r="D135" s="210"/>
      <c r="E135" s="210"/>
      <c r="F135" s="210"/>
      <c r="G135" s="210"/>
      <c r="H135" s="228"/>
      <c r="I135" s="228"/>
    </row>
    <row r="136" spans="1:9" s="59" customFormat="1" ht="15.75">
      <c r="A136" s="228"/>
      <c r="B136" s="228"/>
      <c r="C136" s="210"/>
      <c r="D136" s="210"/>
      <c r="E136" s="210"/>
      <c r="F136" s="210"/>
      <c r="G136" s="210"/>
      <c r="H136" s="228"/>
      <c r="I136" s="228"/>
    </row>
    <row r="137" spans="1:9" s="59" customFormat="1" ht="15.75">
      <c r="A137" s="228"/>
      <c r="B137" s="228"/>
      <c r="C137" s="210"/>
      <c r="D137" s="210"/>
      <c r="E137" s="210"/>
      <c r="F137" s="210"/>
      <c r="G137" s="210"/>
      <c r="H137" s="228"/>
      <c r="I137" s="228"/>
    </row>
    <row r="138" spans="1:9" s="59" customFormat="1" ht="15.75">
      <c r="A138" s="228"/>
      <c r="B138" s="228"/>
      <c r="C138" s="210"/>
      <c r="D138" s="210"/>
      <c r="E138" s="210"/>
      <c r="F138" s="210"/>
      <c r="G138" s="210"/>
      <c r="H138" s="228"/>
      <c r="I138" s="228"/>
    </row>
    <row r="139" spans="1:9" s="59" customFormat="1" ht="15.75">
      <c r="A139" s="228"/>
      <c r="B139" s="228"/>
      <c r="C139" s="210"/>
      <c r="D139" s="210"/>
      <c r="E139" s="210"/>
      <c r="F139" s="210"/>
      <c r="G139" s="210"/>
      <c r="H139" s="228"/>
      <c r="I139" s="228"/>
    </row>
    <row r="140" spans="1:9" s="59" customFormat="1" ht="15.75">
      <c r="A140" s="228"/>
      <c r="B140" s="228"/>
      <c r="C140" s="210"/>
      <c r="D140" s="210"/>
      <c r="E140" s="210"/>
      <c r="F140" s="210"/>
      <c r="G140" s="210"/>
      <c r="H140" s="228"/>
      <c r="I140" s="228"/>
    </row>
    <row r="141" spans="1:9" s="59" customFormat="1" ht="15.75">
      <c r="A141" s="228"/>
      <c r="B141" s="228"/>
      <c r="C141" s="210"/>
      <c r="D141" s="210"/>
      <c r="E141" s="210"/>
      <c r="F141" s="210"/>
      <c r="G141" s="210"/>
      <c r="H141" s="228"/>
      <c r="I141" s="228"/>
    </row>
    <row r="142" spans="1:9" s="59" customFormat="1" ht="18.75">
      <c r="A142" s="211"/>
      <c r="B142" s="199"/>
      <c r="C142" s="200"/>
      <c r="D142" s="200"/>
      <c r="E142" s="200"/>
      <c r="F142" s="200"/>
      <c r="G142" s="200"/>
      <c r="H142" s="203"/>
      <c r="I142" s="203"/>
    </row>
    <row r="143" spans="1:9" s="59" customFormat="1" ht="17.25" customHeight="1">
      <c r="A143" s="211"/>
      <c r="B143" s="199"/>
      <c r="C143" s="200"/>
      <c r="D143" s="200"/>
      <c r="E143" s="200"/>
      <c r="F143" s="200"/>
      <c r="G143" s="200"/>
      <c r="H143" s="203"/>
      <c r="I143" s="203"/>
    </row>
    <row r="144" spans="1:9" s="60" customFormat="1" ht="17.25" customHeight="1">
      <c r="A144" s="229"/>
      <c r="B144" s="199"/>
      <c r="C144" s="200"/>
      <c r="D144" s="200"/>
      <c r="E144" s="200"/>
      <c r="F144" s="200"/>
      <c r="G144" s="200"/>
      <c r="H144" s="203"/>
      <c r="I144" s="203"/>
    </row>
    <row r="145" spans="1:9" s="67" customFormat="1" ht="17.25" customHeight="1">
      <c r="A145" s="211"/>
      <c r="B145" s="199"/>
      <c r="C145" s="200"/>
      <c r="D145" s="200"/>
      <c r="E145" s="200"/>
      <c r="F145" s="200"/>
      <c r="G145" s="200"/>
      <c r="H145" s="203"/>
      <c r="I145" s="203"/>
    </row>
    <row r="146" spans="1:9" ht="17.25" customHeight="1">
      <c r="A146" s="211"/>
      <c r="B146" s="199"/>
      <c r="C146" s="200"/>
      <c r="D146" s="200"/>
      <c r="E146" s="200"/>
      <c r="F146" s="200"/>
      <c r="G146" s="200"/>
      <c r="H146" s="203"/>
      <c r="I146" s="203"/>
    </row>
    <row r="147" spans="1:9" s="59" customFormat="1" ht="17.25" customHeight="1">
      <c r="A147" s="211"/>
      <c r="B147" s="199"/>
      <c r="C147" s="200"/>
      <c r="D147" s="200"/>
      <c r="E147" s="200"/>
      <c r="F147" s="200"/>
      <c r="G147" s="200"/>
      <c r="H147" s="203"/>
      <c r="I147" s="203"/>
    </row>
    <row r="148" spans="1:9" s="60" customFormat="1" ht="17.25" customHeight="1">
      <c r="A148" s="211"/>
      <c r="B148" s="199"/>
      <c r="C148" s="200"/>
      <c r="D148" s="200"/>
      <c r="E148" s="200"/>
      <c r="F148" s="200"/>
      <c r="G148" s="200"/>
      <c r="H148" s="203"/>
      <c r="I148" s="203"/>
    </row>
    <row r="149" spans="1:9" s="67" customFormat="1" ht="17.25" customHeight="1">
      <c r="A149" s="211"/>
      <c r="B149" s="199"/>
      <c r="C149" s="200"/>
      <c r="D149" s="200"/>
      <c r="E149" s="200"/>
      <c r="F149" s="200"/>
      <c r="G149" s="200"/>
      <c r="H149" s="203"/>
      <c r="I149" s="203"/>
    </row>
    <row r="150" spans="1:9" s="59" customFormat="1" ht="17.25" customHeight="1">
      <c r="A150" s="211"/>
      <c r="B150" s="199"/>
      <c r="C150" s="200"/>
      <c r="D150" s="200"/>
      <c r="E150" s="200"/>
      <c r="F150" s="200"/>
      <c r="G150" s="200"/>
      <c r="H150" s="203"/>
      <c r="I150" s="203"/>
    </row>
    <row r="151" spans="1:9" s="67" customFormat="1" ht="17.25" customHeight="1">
      <c r="A151" s="211"/>
      <c r="B151" s="424" t="s">
        <v>62</v>
      </c>
      <c r="C151" s="424"/>
      <c r="D151" s="424"/>
      <c r="E151" s="424"/>
      <c r="F151" s="424"/>
      <c r="G151" s="424"/>
      <c r="H151" s="203"/>
      <c r="I151" s="203"/>
    </row>
    <row r="152" spans="1:9" ht="17.25" customHeight="1">
      <c r="A152" s="230"/>
      <c r="B152" s="231"/>
      <c r="C152" s="232"/>
      <c r="D152" s="232"/>
      <c r="E152" s="232"/>
      <c r="F152" s="232"/>
      <c r="G152" s="232"/>
      <c r="H152" s="232"/>
      <c r="I152" s="232"/>
    </row>
    <row r="153" spans="1:9" s="60" customFormat="1" ht="17.25" customHeight="1">
      <c r="A153" s="230"/>
      <c r="B153" s="231"/>
      <c r="C153" s="232"/>
      <c r="D153" s="232"/>
      <c r="E153" s="232"/>
      <c r="F153" s="232"/>
      <c r="G153" s="232"/>
      <c r="H153" s="232"/>
      <c r="I153" s="232"/>
    </row>
    <row r="156" spans="1:10" ht="33" customHeight="1">
      <c r="A156" s="418"/>
      <c r="B156" s="418"/>
      <c r="C156" s="418"/>
      <c r="D156" s="418"/>
      <c r="E156" s="418"/>
      <c r="F156" s="418"/>
      <c r="G156" s="418"/>
      <c r="H156" s="418"/>
      <c r="I156" s="418"/>
      <c r="J156" s="222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52" customWidth="1"/>
    <col min="2" max="2" width="38.375" style="53" customWidth="1"/>
    <col min="3" max="3" width="16.125" style="54" customWidth="1"/>
    <col min="4" max="7" width="12.875" style="54" customWidth="1"/>
    <col min="8" max="8" width="14.125" style="54" customWidth="1"/>
    <col min="9" max="9" width="14.375" style="54" customWidth="1"/>
    <col min="10" max="10" width="17.125" style="54" customWidth="1"/>
    <col min="11" max="16384" width="9.125" style="55" customWidth="1"/>
  </cols>
  <sheetData>
    <row r="1" spans="7:10" ht="75" customHeight="1">
      <c r="G1" s="68"/>
      <c r="H1" s="414" t="s">
        <v>245</v>
      </c>
      <c r="I1" s="414"/>
      <c r="J1" s="414"/>
    </row>
    <row r="2" spans="7:10" ht="21.75" customHeight="1">
      <c r="G2" s="56"/>
      <c r="H2" s="56"/>
      <c r="I2" s="56"/>
      <c r="J2" s="56"/>
    </row>
    <row r="3" spans="1:10" s="39" customFormat="1" ht="37.5" customHeight="1">
      <c r="A3" s="413" t="s">
        <v>260</v>
      </c>
      <c r="B3" s="413"/>
      <c r="C3" s="413"/>
      <c r="D3" s="413"/>
      <c r="E3" s="413"/>
      <c r="F3" s="413"/>
      <c r="G3" s="413"/>
      <c r="H3" s="413"/>
      <c r="I3" s="413"/>
      <c r="J3" s="425"/>
    </row>
    <row r="4" spans="1:10" s="59" customFormat="1" ht="12.75">
      <c r="A4" s="57"/>
      <c r="B4" s="57"/>
      <c r="C4" s="57"/>
      <c r="D4" s="57"/>
      <c r="E4" s="57"/>
      <c r="F4" s="58"/>
      <c r="G4" s="426" t="s">
        <v>98</v>
      </c>
      <c r="H4" s="426"/>
      <c r="I4" s="426"/>
      <c r="J4" s="426"/>
    </row>
    <row r="5" spans="1:10" s="266" customFormat="1" ht="105" customHeight="1">
      <c r="A5" s="264" t="s">
        <v>99</v>
      </c>
      <c r="B5" s="264" t="s">
        <v>100</v>
      </c>
      <c r="C5" s="200" t="s">
        <v>252</v>
      </c>
      <c r="D5" s="220" t="s">
        <v>253</v>
      </c>
      <c r="E5" s="220" t="s">
        <v>254</v>
      </c>
      <c r="F5" s="220" t="s">
        <v>255</v>
      </c>
      <c r="G5" s="220" t="s">
        <v>256</v>
      </c>
      <c r="H5" s="265" t="s">
        <v>217</v>
      </c>
      <c r="I5" s="264" t="s">
        <v>244</v>
      </c>
      <c r="J5" s="264" t="s">
        <v>218</v>
      </c>
    </row>
    <row r="6" spans="1:10" s="59" customFormat="1" ht="12.75">
      <c r="A6" s="214">
        <v>1</v>
      </c>
      <c r="B6" s="214">
        <v>2</v>
      </c>
      <c r="C6" s="215" t="s">
        <v>101</v>
      </c>
      <c r="D6" s="215" t="s">
        <v>102</v>
      </c>
      <c r="E6" s="215" t="s">
        <v>103</v>
      </c>
      <c r="F6" s="215" t="s">
        <v>104</v>
      </c>
      <c r="G6" s="215" t="s">
        <v>105</v>
      </c>
      <c r="H6" s="214">
        <v>8</v>
      </c>
      <c r="I6" s="214">
        <v>9</v>
      </c>
      <c r="J6" s="214">
        <v>10</v>
      </c>
    </row>
    <row r="7" spans="1:10" s="69" customFormat="1" ht="12.75">
      <c r="A7" s="216"/>
      <c r="B7" s="61"/>
      <c r="C7" s="62"/>
      <c r="D7" s="62"/>
      <c r="E7" s="62"/>
      <c r="F7" s="62"/>
      <c r="G7" s="62"/>
      <c r="H7" s="63"/>
      <c r="I7" s="63"/>
      <c r="J7" s="63"/>
    </row>
    <row r="8" spans="1:10" s="59" customFormat="1" ht="17.25" customHeight="1">
      <c r="A8" s="216"/>
      <c r="B8" s="61"/>
      <c r="C8" s="62"/>
      <c r="D8" s="62"/>
      <c r="E8" s="62"/>
      <c r="F8" s="62"/>
      <c r="G8" s="62"/>
      <c r="H8" s="63"/>
      <c r="I8" s="63"/>
      <c r="J8" s="63"/>
    </row>
    <row r="9" spans="1:10" s="60" customFormat="1" ht="17.25" customHeight="1">
      <c r="A9" s="217"/>
      <c r="B9" s="64"/>
      <c r="C9" s="65"/>
      <c r="D9" s="65"/>
      <c r="E9" s="65"/>
      <c r="F9" s="65"/>
      <c r="G9" s="65"/>
      <c r="H9" s="66"/>
      <c r="I9" s="66"/>
      <c r="J9" s="66"/>
    </row>
    <row r="10" spans="1:10" s="67" customFormat="1" ht="17.25" customHeight="1">
      <c r="A10" s="218"/>
      <c r="B10" s="64"/>
      <c r="C10" s="65"/>
      <c r="D10" s="65"/>
      <c r="E10" s="65"/>
      <c r="F10" s="65"/>
      <c r="G10" s="65"/>
      <c r="H10" s="66"/>
      <c r="I10" s="66"/>
      <c r="J10" s="66"/>
    </row>
    <row r="11" spans="1:10" ht="17.25" customHeight="1">
      <c r="A11" s="218"/>
      <c r="B11" s="64"/>
      <c r="C11" s="65"/>
      <c r="D11" s="65"/>
      <c r="E11" s="65"/>
      <c r="F11" s="65"/>
      <c r="G11" s="65"/>
      <c r="H11" s="66"/>
      <c r="I11" s="66"/>
      <c r="J11" s="66"/>
    </row>
    <row r="12" spans="1:10" s="59" customFormat="1" ht="17.25" customHeight="1">
      <c r="A12" s="218"/>
      <c r="B12" s="64"/>
      <c r="C12" s="65"/>
      <c r="D12" s="65"/>
      <c r="E12" s="65"/>
      <c r="F12" s="65"/>
      <c r="G12" s="65"/>
      <c r="H12" s="66"/>
      <c r="I12" s="66"/>
      <c r="J12" s="63"/>
    </row>
    <row r="13" spans="1:10" s="60" customFormat="1" ht="17.25" customHeight="1">
      <c r="A13" s="218"/>
      <c r="B13" s="64"/>
      <c r="C13" s="65"/>
      <c r="D13" s="65"/>
      <c r="E13" s="65"/>
      <c r="F13" s="65"/>
      <c r="G13" s="65"/>
      <c r="H13" s="66"/>
      <c r="I13" s="66"/>
      <c r="J13" s="63"/>
    </row>
    <row r="14" spans="1:10" s="67" customFormat="1" ht="17.25" customHeight="1">
      <c r="A14" s="218"/>
      <c r="B14" s="64"/>
      <c r="C14" s="65"/>
      <c r="D14" s="65"/>
      <c r="E14" s="65"/>
      <c r="F14" s="65"/>
      <c r="G14" s="65"/>
      <c r="H14" s="66"/>
      <c r="I14" s="66"/>
      <c r="J14" s="63"/>
    </row>
    <row r="15" spans="1:10" s="59" customFormat="1" ht="17.25" customHeight="1">
      <c r="A15" s="218"/>
      <c r="B15" s="64"/>
      <c r="C15" s="65"/>
      <c r="D15" s="65"/>
      <c r="E15" s="65"/>
      <c r="F15" s="65"/>
      <c r="G15" s="65"/>
      <c r="H15" s="66"/>
      <c r="I15" s="66"/>
      <c r="J15" s="63"/>
    </row>
    <row r="16" spans="1:10" s="67" customFormat="1" ht="17.25" customHeight="1">
      <c r="A16" s="218"/>
      <c r="B16" s="64"/>
      <c r="C16" s="65"/>
      <c r="D16" s="65"/>
      <c r="E16" s="65"/>
      <c r="F16" s="65"/>
      <c r="G16" s="65"/>
      <c r="H16" s="66"/>
      <c r="I16" s="66"/>
      <c r="J16" s="63"/>
    </row>
    <row r="17" spans="1:10" ht="17.25" customHeight="1">
      <c r="A17" s="218"/>
      <c r="B17" s="64"/>
      <c r="C17" s="65"/>
      <c r="D17" s="65"/>
      <c r="E17" s="65"/>
      <c r="F17" s="65"/>
      <c r="G17" s="65"/>
      <c r="H17" s="66"/>
      <c r="I17" s="66"/>
      <c r="J17" s="63"/>
    </row>
    <row r="18" spans="1:10" s="60" customFormat="1" ht="17.25" customHeight="1">
      <c r="A18" s="218"/>
      <c r="B18" s="64"/>
      <c r="C18" s="65"/>
      <c r="D18" s="65"/>
      <c r="E18" s="65"/>
      <c r="F18" s="65"/>
      <c r="G18" s="65"/>
      <c r="H18" s="66"/>
      <c r="I18" s="66"/>
      <c r="J18" s="63"/>
    </row>
    <row r="19" spans="1:10" s="67" customFormat="1" ht="17.25" customHeight="1">
      <c r="A19" s="218"/>
      <c r="B19" s="64"/>
      <c r="C19" s="65"/>
      <c r="D19" s="65"/>
      <c r="E19" s="65"/>
      <c r="F19" s="65"/>
      <c r="G19" s="65"/>
      <c r="H19" s="66"/>
      <c r="I19" s="66"/>
      <c r="J19" s="63"/>
    </row>
    <row r="20" spans="1:10" ht="17.25" customHeight="1">
      <c r="A20" s="218"/>
      <c r="B20" s="64"/>
      <c r="C20" s="65"/>
      <c r="D20" s="65"/>
      <c r="E20" s="65"/>
      <c r="F20" s="65"/>
      <c r="G20" s="65"/>
      <c r="H20" s="66"/>
      <c r="I20" s="66"/>
      <c r="J20" s="63"/>
    </row>
    <row r="21" spans="1:10" ht="17.25" customHeight="1">
      <c r="A21" s="218"/>
      <c r="B21" s="64"/>
      <c r="C21" s="65"/>
      <c r="D21" s="65"/>
      <c r="E21" s="65"/>
      <c r="F21" s="65"/>
      <c r="G21" s="65"/>
      <c r="H21" s="66"/>
      <c r="I21" s="66"/>
      <c r="J21" s="63"/>
    </row>
    <row r="22" spans="1:10" ht="12.75">
      <c r="A22" s="219"/>
      <c r="B22" s="427" t="s">
        <v>62</v>
      </c>
      <c r="C22" s="427"/>
      <c r="D22" s="427"/>
      <c r="E22" s="427"/>
      <c r="F22" s="427"/>
      <c r="G22" s="427"/>
      <c r="H22" s="233"/>
      <c r="I22" s="233"/>
      <c r="J22" s="233"/>
    </row>
    <row r="25" spans="1:10" ht="182.25" customHeight="1">
      <c r="A25" s="418" t="s">
        <v>257</v>
      </c>
      <c r="B25" s="418"/>
      <c r="C25" s="418"/>
      <c r="D25" s="418"/>
      <c r="E25" s="418"/>
      <c r="F25" s="418"/>
      <c r="G25" s="418"/>
      <c r="H25" s="418"/>
      <c r="I25" s="418"/>
      <c r="J25" s="418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91" customWidth="1"/>
    <col min="2" max="2" width="54.625" style="101" customWidth="1"/>
    <col min="3" max="8" width="0" style="102" hidden="1" customWidth="1"/>
    <col min="9" max="9" width="19.00390625" style="91" customWidth="1"/>
    <col min="10" max="10" width="20.00390625" style="91" customWidth="1"/>
    <col min="11" max="11" width="21.00390625" style="91" customWidth="1"/>
    <col min="12" max="12" width="14.00390625" style="91" bestFit="1" customWidth="1"/>
    <col min="13" max="16384" width="8.875" style="91" customWidth="1"/>
  </cols>
  <sheetData>
    <row r="1" spans="2:12" s="81" customFormat="1" ht="100.5" customHeight="1">
      <c r="B1" s="92"/>
      <c r="C1" s="93"/>
      <c r="D1" s="93"/>
      <c r="E1" s="93"/>
      <c r="F1" s="93"/>
      <c r="G1" s="93"/>
      <c r="H1" s="93"/>
      <c r="J1" s="235"/>
      <c r="K1" s="428" t="s">
        <v>262</v>
      </c>
      <c r="L1" s="428"/>
    </row>
    <row r="2" spans="1:12" ht="99.75" customHeight="1">
      <c r="A2" s="429" t="s">
        <v>263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2:8" ht="17.25" customHeight="1">
      <c r="B3" s="105"/>
      <c r="C3" s="106"/>
      <c r="D3" s="106"/>
      <c r="E3" s="106"/>
      <c r="F3" s="106"/>
      <c r="G3" s="106"/>
      <c r="H3" s="91"/>
    </row>
    <row r="4" spans="2:12" ht="17.25" customHeight="1">
      <c r="B4" s="79"/>
      <c r="C4" s="80"/>
      <c r="D4" s="80"/>
      <c r="E4" s="80"/>
      <c r="F4" s="80"/>
      <c r="G4" s="80"/>
      <c r="H4" s="81"/>
      <c r="K4" s="434" t="s">
        <v>200</v>
      </c>
      <c r="L4" s="434"/>
    </row>
    <row r="5" spans="1:12" ht="31.5" customHeight="1">
      <c r="A5" s="430" t="s">
        <v>99</v>
      </c>
      <c r="B5" s="430" t="s">
        <v>201</v>
      </c>
      <c r="C5" s="98">
        <v>2008</v>
      </c>
      <c r="D5" s="98">
        <v>2010</v>
      </c>
      <c r="E5" s="98">
        <v>2010</v>
      </c>
      <c r="F5" s="98" t="s">
        <v>202</v>
      </c>
      <c r="G5" s="98" t="s">
        <v>203</v>
      </c>
      <c r="H5" s="84">
        <v>2011</v>
      </c>
      <c r="I5" s="431" t="s">
        <v>215</v>
      </c>
      <c r="J5" s="432"/>
      <c r="K5" s="432"/>
      <c r="L5" s="433"/>
    </row>
    <row r="6" spans="1:12" ht="91.5" customHeight="1">
      <c r="A6" s="430"/>
      <c r="B6" s="430"/>
      <c r="C6" s="98"/>
      <c r="D6" s="98"/>
      <c r="E6" s="98"/>
      <c r="F6" s="98"/>
      <c r="G6" s="98"/>
      <c r="H6" s="84"/>
      <c r="I6" s="84" t="s">
        <v>204</v>
      </c>
      <c r="J6" s="84" t="s">
        <v>205</v>
      </c>
      <c r="K6" s="251" t="s">
        <v>261</v>
      </c>
      <c r="L6" s="251" t="s">
        <v>216</v>
      </c>
    </row>
    <row r="7" spans="1:12" s="81" customFormat="1" ht="20.25" customHeight="1">
      <c r="A7" s="238">
        <v>1</v>
      </c>
      <c r="B7" s="238">
        <v>2</v>
      </c>
      <c r="C7" s="239"/>
      <c r="D7" s="239"/>
      <c r="E7" s="239"/>
      <c r="F7" s="239"/>
      <c r="G7" s="239"/>
      <c r="H7" s="238"/>
      <c r="I7" s="238">
        <v>3</v>
      </c>
      <c r="J7" s="238">
        <v>4</v>
      </c>
      <c r="K7" s="238">
        <v>5</v>
      </c>
      <c r="L7" s="238">
        <v>6</v>
      </c>
    </row>
    <row r="8" spans="1:12" ht="16.5">
      <c r="A8" s="252"/>
      <c r="B8" s="253" t="s">
        <v>206</v>
      </c>
      <c r="C8" s="254"/>
      <c r="D8" s="254"/>
      <c r="E8" s="254"/>
      <c r="F8" s="254"/>
      <c r="G8" s="254"/>
      <c r="H8" s="254"/>
      <c r="I8" s="255"/>
      <c r="J8" s="255"/>
      <c r="K8" s="255"/>
      <c r="L8" s="107"/>
    </row>
    <row r="9" spans="1:12" s="261" customFormat="1" ht="18" customHeight="1">
      <c r="A9" s="256">
        <v>1</v>
      </c>
      <c r="B9" s="257" t="s">
        <v>207</v>
      </c>
      <c r="C9" s="258"/>
      <c r="D9" s="258"/>
      <c r="E9" s="258"/>
      <c r="F9" s="258"/>
      <c r="G9" s="258"/>
      <c r="H9" s="258"/>
      <c r="I9" s="259"/>
      <c r="J9" s="259"/>
      <c r="K9" s="259"/>
      <c r="L9" s="260"/>
    </row>
    <row r="10" spans="1:13" ht="51" customHeight="1">
      <c r="A10" s="99" t="s">
        <v>208</v>
      </c>
      <c r="B10" s="253" t="s">
        <v>214</v>
      </c>
      <c r="C10" s="254"/>
      <c r="D10" s="254"/>
      <c r="E10" s="254"/>
      <c r="F10" s="254"/>
      <c r="G10" s="254"/>
      <c r="H10" s="254"/>
      <c r="I10" s="85"/>
      <c r="J10" s="85"/>
      <c r="K10" s="262"/>
      <c r="L10" s="107"/>
      <c r="M10" s="263"/>
    </row>
    <row r="11" spans="1:12" ht="23.25" customHeight="1">
      <c r="A11" s="99" t="s">
        <v>209</v>
      </c>
      <c r="B11" s="83" t="s">
        <v>213</v>
      </c>
      <c r="C11" s="84"/>
      <c r="D11" s="84"/>
      <c r="E11" s="84"/>
      <c r="F11" s="84"/>
      <c r="G11" s="84"/>
      <c r="H11" s="84"/>
      <c r="I11" s="85"/>
      <c r="J11" s="85"/>
      <c r="K11" s="100"/>
      <c r="L11" s="107"/>
    </row>
    <row r="12" spans="1:12" ht="24.75" customHeight="1">
      <c r="A12" s="99" t="s">
        <v>210</v>
      </c>
      <c r="B12" s="83" t="s">
        <v>213</v>
      </c>
      <c r="C12" s="84"/>
      <c r="D12" s="84"/>
      <c r="E12" s="84"/>
      <c r="F12" s="84"/>
      <c r="G12" s="84"/>
      <c r="H12" s="84"/>
      <c r="I12" s="85"/>
      <c r="J12" s="85"/>
      <c r="K12" s="100"/>
      <c r="L12" s="107"/>
    </row>
    <row r="13" spans="1:12" ht="36.75" customHeight="1">
      <c r="A13" s="99" t="s">
        <v>211</v>
      </c>
      <c r="B13" s="83" t="s">
        <v>213</v>
      </c>
      <c r="C13" s="84"/>
      <c r="D13" s="84"/>
      <c r="E13" s="84"/>
      <c r="F13" s="84"/>
      <c r="G13" s="84"/>
      <c r="H13" s="84"/>
      <c r="I13" s="85"/>
      <c r="J13" s="85"/>
      <c r="K13" s="100"/>
      <c r="L13" s="107"/>
    </row>
    <row r="14" spans="1:12" ht="56.25" customHeight="1">
      <c r="A14" s="99" t="s">
        <v>212</v>
      </c>
      <c r="B14" s="83" t="s">
        <v>213</v>
      </c>
      <c r="C14" s="84"/>
      <c r="D14" s="84"/>
      <c r="E14" s="84"/>
      <c r="F14" s="84"/>
      <c r="G14" s="84"/>
      <c r="H14" s="84"/>
      <c r="I14" s="85"/>
      <c r="J14" s="85"/>
      <c r="K14" s="100"/>
      <c r="L14" s="107"/>
    </row>
    <row r="15" spans="1:13" ht="37.5" customHeight="1">
      <c r="A15" s="86"/>
      <c r="B15" s="87"/>
      <c r="C15" s="88"/>
      <c r="D15" s="88"/>
      <c r="E15" s="88"/>
      <c r="F15" s="88"/>
      <c r="G15" s="88"/>
      <c r="H15" s="88"/>
      <c r="I15" s="89"/>
      <c r="J15" s="89"/>
      <c r="K15" s="89"/>
      <c r="L15" s="90"/>
      <c r="M15" s="90"/>
    </row>
    <row r="16" spans="1:13" ht="15.75">
      <c r="A16" s="86"/>
      <c r="B16" s="92"/>
      <c r="C16" s="93"/>
      <c r="D16" s="93"/>
      <c r="E16" s="93"/>
      <c r="F16" s="93"/>
      <c r="G16" s="93"/>
      <c r="H16" s="93"/>
      <c r="I16" s="90"/>
      <c r="J16" s="108"/>
      <c r="K16" s="90"/>
      <c r="L16" s="90"/>
      <c r="M16" s="90"/>
    </row>
    <row r="17" spans="1:13" ht="15.75">
      <c r="A17" s="86"/>
      <c r="B17" s="92"/>
      <c r="C17" s="93"/>
      <c r="D17" s="93"/>
      <c r="E17" s="93"/>
      <c r="F17" s="93"/>
      <c r="G17" s="93"/>
      <c r="H17" s="93"/>
      <c r="I17" s="90"/>
      <c r="J17" s="90"/>
      <c r="K17" s="90"/>
      <c r="L17" s="90"/>
      <c r="M17" s="90"/>
    </row>
    <row r="18" spans="1:13" ht="15.75">
      <c r="A18" s="86"/>
      <c r="B18" s="92"/>
      <c r="C18" s="93"/>
      <c r="D18" s="93"/>
      <c r="E18" s="93"/>
      <c r="F18" s="93"/>
      <c r="G18" s="93"/>
      <c r="H18" s="93"/>
      <c r="I18" s="90"/>
      <c r="J18" s="90"/>
      <c r="K18" s="90"/>
      <c r="L18" s="90"/>
      <c r="M18" s="90"/>
    </row>
    <row r="19" spans="1:13" ht="15.75">
      <c r="A19" s="86"/>
      <c r="B19" s="92"/>
      <c r="C19" s="93"/>
      <c r="D19" s="93"/>
      <c r="E19" s="93"/>
      <c r="F19" s="93"/>
      <c r="G19" s="93"/>
      <c r="H19" s="93"/>
      <c r="I19" s="90"/>
      <c r="J19" s="90"/>
      <c r="K19" s="90"/>
      <c r="L19" s="90"/>
      <c r="M19" s="90"/>
    </row>
    <row r="20" spans="1:13" ht="15.75">
      <c r="A20" s="86"/>
      <c r="B20" s="92"/>
      <c r="C20" s="93"/>
      <c r="D20" s="93"/>
      <c r="E20" s="93"/>
      <c r="F20" s="93"/>
      <c r="G20" s="93"/>
      <c r="H20" s="93"/>
      <c r="I20" s="90"/>
      <c r="J20" s="90"/>
      <c r="K20" s="90"/>
      <c r="L20" s="90"/>
      <c r="M20" s="90"/>
    </row>
    <row r="21" spans="1:13" ht="15.75">
      <c r="A21" s="94"/>
      <c r="B21" s="92"/>
      <c r="C21" s="93"/>
      <c r="D21" s="93"/>
      <c r="E21" s="93"/>
      <c r="F21" s="93"/>
      <c r="G21" s="93"/>
      <c r="H21" s="93"/>
      <c r="I21" s="90"/>
      <c r="J21" s="90"/>
      <c r="K21" s="90"/>
      <c r="L21" s="90"/>
      <c r="M21" s="90"/>
    </row>
    <row r="22" spans="1:13" ht="15.75">
      <c r="A22" s="95"/>
      <c r="B22" s="92"/>
      <c r="C22" s="93"/>
      <c r="D22" s="93"/>
      <c r="E22" s="93"/>
      <c r="F22" s="93"/>
      <c r="G22" s="93"/>
      <c r="H22" s="93"/>
      <c r="I22" s="90"/>
      <c r="J22" s="90"/>
      <c r="K22" s="90"/>
      <c r="L22" s="90"/>
      <c r="M22" s="90"/>
    </row>
    <row r="23" spans="1:13" ht="15.75">
      <c r="A23" s="95"/>
      <c r="B23" s="92"/>
      <c r="C23" s="93"/>
      <c r="D23" s="93"/>
      <c r="E23" s="93"/>
      <c r="F23" s="93"/>
      <c r="G23" s="93"/>
      <c r="H23" s="93"/>
      <c r="I23" s="90"/>
      <c r="J23" s="90"/>
      <c r="K23" s="90"/>
      <c r="L23" s="90"/>
      <c r="M23" s="90"/>
    </row>
    <row r="24" spans="1:13" ht="15.75">
      <c r="A24" s="96"/>
      <c r="B24" s="92"/>
      <c r="C24" s="93"/>
      <c r="D24" s="93"/>
      <c r="E24" s="93"/>
      <c r="F24" s="93"/>
      <c r="G24" s="93"/>
      <c r="H24" s="93"/>
      <c r="I24" s="90"/>
      <c r="J24" s="90"/>
      <c r="K24" s="90"/>
      <c r="L24" s="90"/>
      <c r="M24" s="90"/>
    </row>
    <row r="25" spans="1:13" ht="15.75">
      <c r="A25" s="96"/>
      <c r="B25" s="92"/>
      <c r="C25" s="93"/>
      <c r="D25" s="93"/>
      <c r="E25" s="93"/>
      <c r="F25" s="93"/>
      <c r="G25" s="93"/>
      <c r="H25" s="93"/>
      <c r="I25" s="90"/>
      <c r="J25" s="90"/>
      <c r="K25" s="90"/>
      <c r="L25" s="90"/>
      <c r="M25" s="90"/>
    </row>
    <row r="26" spans="1:13" ht="15.75">
      <c r="A26" s="96"/>
      <c r="B26" s="92"/>
      <c r="C26" s="93"/>
      <c r="D26" s="93"/>
      <c r="E26" s="93"/>
      <c r="F26" s="93"/>
      <c r="G26" s="93"/>
      <c r="H26" s="93"/>
      <c r="I26" s="90"/>
      <c r="J26" s="90"/>
      <c r="K26" s="90"/>
      <c r="L26" s="90"/>
      <c r="M26" s="90"/>
    </row>
    <row r="27" spans="1:13" ht="15.75">
      <c r="A27" s="96"/>
      <c r="B27" s="92"/>
      <c r="C27" s="93"/>
      <c r="D27" s="93"/>
      <c r="E27" s="93"/>
      <c r="F27" s="93"/>
      <c r="G27" s="93"/>
      <c r="H27" s="93"/>
      <c r="I27" s="90"/>
      <c r="J27" s="90"/>
      <c r="K27" s="90"/>
      <c r="L27" s="90"/>
      <c r="M27" s="90"/>
    </row>
    <row r="28" spans="1:13" ht="15.75">
      <c r="A28" s="96"/>
      <c r="B28" s="92"/>
      <c r="C28" s="93"/>
      <c r="D28" s="93"/>
      <c r="E28" s="93"/>
      <c r="F28" s="93"/>
      <c r="G28" s="93"/>
      <c r="H28" s="93"/>
      <c r="I28" s="90"/>
      <c r="J28" s="90"/>
      <c r="K28" s="90"/>
      <c r="L28" s="90"/>
      <c r="M28" s="90"/>
    </row>
    <row r="29" spans="1:8" ht="15.75">
      <c r="A29" s="97"/>
      <c r="B29" s="92"/>
      <c r="C29" s="93"/>
      <c r="D29" s="93"/>
      <c r="E29" s="93"/>
      <c r="F29" s="93"/>
      <c r="G29" s="93"/>
      <c r="H29" s="93"/>
    </row>
    <row r="30" spans="1:8" ht="15.75">
      <c r="A30" s="97"/>
      <c r="B30" s="92"/>
      <c r="C30" s="93"/>
      <c r="D30" s="93"/>
      <c r="E30" s="93"/>
      <c r="F30" s="93"/>
      <c r="G30" s="93"/>
      <c r="H30" s="93"/>
    </row>
    <row r="31" spans="1:8" ht="15.75">
      <c r="A31" s="97"/>
      <c r="B31" s="92"/>
      <c r="C31" s="93"/>
      <c r="D31" s="93"/>
      <c r="E31" s="93"/>
      <c r="F31" s="93"/>
      <c r="G31" s="93"/>
      <c r="H31" s="93"/>
    </row>
    <row r="32" spans="1:8" ht="15.75">
      <c r="A32" s="97"/>
      <c r="B32" s="92"/>
      <c r="C32" s="93"/>
      <c r="D32" s="93"/>
      <c r="E32" s="93"/>
      <c r="F32" s="93"/>
      <c r="G32" s="93"/>
      <c r="H32" s="93"/>
    </row>
    <row r="33" spans="1:8" ht="15.75">
      <c r="A33" s="97"/>
      <c r="B33" s="92"/>
      <c r="C33" s="93"/>
      <c r="D33" s="93"/>
      <c r="E33" s="93"/>
      <c r="F33" s="93"/>
      <c r="G33" s="93"/>
      <c r="H33" s="93"/>
    </row>
    <row r="34" spans="1:8" ht="15.75">
      <c r="A34" s="97"/>
      <c r="B34" s="92"/>
      <c r="C34" s="93"/>
      <c r="D34" s="93"/>
      <c r="E34" s="93"/>
      <c r="F34" s="93"/>
      <c r="G34" s="93"/>
      <c r="H34" s="93"/>
    </row>
    <row r="35" spans="1:8" ht="15.75">
      <c r="A35" s="97"/>
      <c r="B35" s="92"/>
      <c r="C35" s="93"/>
      <c r="D35" s="93"/>
      <c r="E35" s="93"/>
      <c r="F35" s="93"/>
      <c r="G35" s="93"/>
      <c r="H35" s="93"/>
    </row>
    <row r="36" spans="1:8" ht="15.75">
      <c r="A36" s="97"/>
      <c r="B36" s="92"/>
      <c r="C36" s="93"/>
      <c r="D36" s="93"/>
      <c r="E36" s="93"/>
      <c r="F36" s="93"/>
      <c r="G36" s="93"/>
      <c r="H36" s="93"/>
    </row>
    <row r="37" spans="1:8" ht="15.75">
      <c r="A37" s="97"/>
      <c r="B37" s="92"/>
      <c r="C37" s="93"/>
      <c r="D37" s="93"/>
      <c r="E37" s="93"/>
      <c r="F37" s="93"/>
      <c r="G37" s="93"/>
      <c r="H37" s="93"/>
    </row>
    <row r="38" spans="1:8" ht="15.75">
      <c r="A38" s="97"/>
      <c r="B38" s="92"/>
      <c r="C38" s="93"/>
      <c r="D38" s="93"/>
      <c r="E38" s="93"/>
      <c r="F38" s="93"/>
      <c r="G38" s="93"/>
      <c r="H38" s="93"/>
    </row>
    <row r="39" spans="1:8" ht="15.75">
      <c r="A39" s="97"/>
      <c r="B39" s="92"/>
      <c r="C39" s="93"/>
      <c r="D39" s="93"/>
      <c r="E39" s="93"/>
      <c r="F39" s="93"/>
      <c r="G39" s="93"/>
      <c r="H39" s="93"/>
    </row>
    <row r="40" spans="1:8" ht="15.75">
      <c r="A40" s="97"/>
      <c r="B40" s="92"/>
      <c r="C40" s="93"/>
      <c r="D40" s="93"/>
      <c r="E40" s="93"/>
      <c r="F40" s="93"/>
      <c r="G40" s="93"/>
      <c r="H40" s="93"/>
    </row>
    <row r="41" spans="1:8" ht="15.75">
      <c r="A41" s="97"/>
      <c r="B41" s="92"/>
      <c r="C41" s="93"/>
      <c r="D41" s="93"/>
      <c r="E41" s="93"/>
      <c r="F41" s="93"/>
      <c r="G41" s="93"/>
      <c r="H41" s="93"/>
    </row>
    <row r="42" spans="1:8" ht="15.75">
      <c r="A42" s="97"/>
      <c r="B42" s="92"/>
      <c r="C42" s="93"/>
      <c r="D42" s="93"/>
      <c r="E42" s="93"/>
      <c r="F42" s="93"/>
      <c r="G42" s="93"/>
      <c r="H42" s="93"/>
    </row>
    <row r="43" spans="1:8" ht="15.75">
      <c r="A43" s="81"/>
      <c r="B43" s="92"/>
      <c r="C43" s="93"/>
      <c r="D43" s="93"/>
      <c r="E43" s="93"/>
      <c r="F43" s="93"/>
      <c r="G43" s="93"/>
      <c r="H43" s="93"/>
    </row>
    <row r="44" spans="2:8" ht="15.75">
      <c r="B44" s="92"/>
      <c r="C44" s="93"/>
      <c r="D44" s="93"/>
      <c r="E44" s="93"/>
      <c r="F44" s="93"/>
      <c r="G44" s="93"/>
      <c r="H44" s="93"/>
    </row>
    <row r="45" spans="2:8" ht="15.75">
      <c r="B45" s="92"/>
      <c r="C45" s="93"/>
      <c r="D45" s="93"/>
      <c r="E45" s="93"/>
      <c r="F45" s="93"/>
      <c r="G45" s="93"/>
      <c r="H45" s="93"/>
    </row>
    <row r="46" spans="2:8" ht="15.75">
      <c r="B46" s="92"/>
      <c r="C46" s="93"/>
      <c r="D46" s="93"/>
      <c r="E46" s="93"/>
      <c r="F46" s="93"/>
      <c r="G46" s="93"/>
      <c r="H46" s="93"/>
    </row>
    <row r="47" spans="2:8" ht="15.75">
      <c r="B47" s="92"/>
      <c r="C47" s="93"/>
      <c r="D47" s="93"/>
      <c r="E47" s="93"/>
      <c r="F47" s="93"/>
      <c r="G47" s="93"/>
      <c r="H47" s="93"/>
    </row>
    <row r="48" spans="2:8" ht="15.75">
      <c r="B48" s="92"/>
      <c r="C48" s="93"/>
      <c r="D48" s="93"/>
      <c r="E48" s="93"/>
      <c r="F48" s="93"/>
      <c r="G48" s="93"/>
      <c r="H48" s="93"/>
    </row>
    <row r="49" spans="2:8" ht="15.75">
      <c r="B49" s="92"/>
      <c r="C49" s="93"/>
      <c r="D49" s="93"/>
      <c r="E49" s="93"/>
      <c r="F49" s="93"/>
      <c r="G49" s="93"/>
      <c r="H49" s="93"/>
    </row>
    <row r="50" spans="2:8" ht="15.75">
      <c r="B50" s="92"/>
      <c r="C50" s="93"/>
      <c r="D50" s="93"/>
      <c r="E50" s="93"/>
      <c r="F50" s="93"/>
      <c r="G50" s="93"/>
      <c r="H50" s="93"/>
    </row>
    <row r="51" spans="2:8" ht="15.75">
      <c r="B51" s="92"/>
      <c r="C51" s="93"/>
      <c r="D51" s="93"/>
      <c r="E51" s="93"/>
      <c r="F51" s="93"/>
      <c r="G51" s="93"/>
      <c r="H51" s="93"/>
    </row>
    <row r="52" spans="2:8" ht="15.75">
      <c r="B52" s="92"/>
      <c r="C52" s="93"/>
      <c r="D52" s="93"/>
      <c r="E52" s="93"/>
      <c r="F52" s="93"/>
      <c r="G52" s="93"/>
      <c r="H52" s="93"/>
    </row>
    <row r="53" spans="2:8" ht="15.75">
      <c r="B53" s="92"/>
      <c r="C53" s="93"/>
      <c r="D53" s="93"/>
      <c r="E53" s="93"/>
      <c r="F53" s="93"/>
      <c r="G53" s="93"/>
      <c r="H53" s="93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91" customWidth="1"/>
    <col min="2" max="2" width="54.625" style="101" customWidth="1"/>
    <col min="3" max="8" width="0" style="102" hidden="1" customWidth="1"/>
    <col min="9" max="9" width="19.00390625" style="91" customWidth="1"/>
    <col min="10" max="10" width="20.00390625" style="91" customWidth="1"/>
    <col min="11" max="11" width="21.00390625" style="91" customWidth="1"/>
    <col min="12" max="12" width="14.00390625" style="91" bestFit="1" customWidth="1"/>
    <col min="13" max="16" width="23.00390625" style="91" customWidth="1"/>
    <col min="17" max="16384" width="8.875" style="91" customWidth="1"/>
  </cols>
  <sheetData>
    <row r="1" spans="10:16" ht="79.5" customHeight="1">
      <c r="J1" s="126"/>
      <c r="K1" s="436"/>
      <c r="L1" s="436"/>
      <c r="O1" s="435" t="s">
        <v>240</v>
      </c>
      <c r="P1" s="435"/>
    </row>
    <row r="2" spans="2:11" ht="15" customHeight="1">
      <c r="B2" s="79"/>
      <c r="C2" s="80"/>
      <c r="D2" s="103"/>
      <c r="E2" s="103"/>
      <c r="F2" s="103"/>
      <c r="G2" s="103"/>
      <c r="H2" s="103"/>
      <c r="J2" s="437"/>
      <c r="K2" s="437"/>
    </row>
    <row r="3" spans="2:11" ht="13.5" customHeight="1">
      <c r="B3" s="79"/>
      <c r="C3" s="80"/>
      <c r="D3" s="104"/>
      <c r="E3" s="104"/>
      <c r="F3" s="104"/>
      <c r="G3" s="104"/>
      <c r="H3" s="104"/>
      <c r="I3" s="437"/>
      <c r="J3" s="437"/>
      <c r="K3" s="437"/>
    </row>
    <row r="4" spans="2:8" ht="13.5" customHeight="1">
      <c r="B4" s="79"/>
      <c r="C4" s="80"/>
      <c r="D4" s="104"/>
      <c r="E4" s="104"/>
      <c r="F4" s="104"/>
      <c r="G4" s="104"/>
      <c r="H4" s="104"/>
    </row>
    <row r="5" spans="2:8" ht="18.75" customHeight="1">
      <c r="B5" s="79"/>
      <c r="C5" s="80"/>
      <c r="D5" s="103"/>
      <c r="E5" s="103"/>
      <c r="F5" s="103"/>
      <c r="G5" s="103"/>
      <c r="H5" s="103"/>
    </row>
    <row r="6" spans="1:16" ht="81.75" customHeight="1">
      <c r="A6" s="429" t="s">
        <v>264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</row>
    <row r="7" spans="2:8" ht="17.25" customHeight="1">
      <c r="B7" s="105"/>
      <c r="C7" s="106"/>
      <c r="D7" s="106"/>
      <c r="E7" s="106"/>
      <c r="F7" s="106"/>
      <c r="G7" s="106"/>
      <c r="H7" s="91"/>
    </row>
    <row r="8" spans="2:16" ht="17.25" customHeight="1">
      <c r="B8" s="79"/>
      <c r="C8" s="80"/>
      <c r="D8" s="80"/>
      <c r="E8" s="80"/>
      <c r="F8" s="80"/>
      <c r="G8" s="80"/>
      <c r="H8" s="81"/>
      <c r="P8" s="82" t="s">
        <v>200</v>
      </c>
    </row>
    <row r="9" spans="1:16" ht="31.5" customHeight="1">
      <c r="A9" s="430" t="s">
        <v>99</v>
      </c>
      <c r="B9" s="430" t="s">
        <v>201</v>
      </c>
      <c r="C9" s="98">
        <v>2008</v>
      </c>
      <c r="D9" s="98">
        <v>2010</v>
      </c>
      <c r="E9" s="98">
        <v>2010</v>
      </c>
      <c r="F9" s="98" t="s">
        <v>202</v>
      </c>
      <c r="G9" s="98" t="s">
        <v>203</v>
      </c>
      <c r="H9" s="84">
        <v>2011</v>
      </c>
      <c r="I9" s="431" t="s">
        <v>241</v>
      </c>
      <c r="J9" s="432"/>
      <c r="K9" s="432"/>
      <c r="L9" s="433"/>
      <c r="M9" s="431" t="s">
        <v>242</v>
      </c>
      <c r="N9" s="432"/>
      <c r="O9" s="432"/>
      <c r="P9" s="433"/>
    </row>
    <row r="10" spans="1:16" ht="86.25" customHeight="1">
      <c r="A10" s="430"/>
      <c r="B10" s="430"/>
      <c r="C10" s="98"/>
      <c r="D10" s="98"/>
      <c r="E10" s="98"/>
      <c r="F10" s="98"/>
      <c r="G10" s="98"/>
      <c r="H10" s="84"/>
      <c r="I10" s="84" t="s">
        <v>204</v>
      </c>
      <c r="J10" s="84" t="s">
        <v>205</v>
      </c>
      <c r="K10" s="251" t="s">
        <v>261</v>
      </c>
      <c r="L10" s="251" t="s">
        <v>216</v>
      </c>
      <c r="M10" s="84" t="s">
        <v>204</v>
      </c>
      <c r="N10" s="84" t="s">
        <v>205</v>
      </c>
      <c r="O10" s="251" t="s">
        <v>261</v>
      </c>
      <c r="P10" s="251" t="s">
        <v>216</v>
      </c>
    </row>
    <row r="11" spans="1:16" s="234" customFormat="1" ht="20.25" customHeight="1">
      <c r="A11" s="236">
        <v>1</v>
      </c>
      <c r="B11" s="236">
        <v>2</v>
      </c>
      <c r="C11" s="237"/>
      <c r="D11" s="237"/>
      <c r="E11" s="237"/>
      <c r="F11" s="237"/>
      <c r="G11" s="237"/>
      <c r="H11" s="236"/>
      <c r="I11" s="236">
        <v>3</v>
      </c>
      <c r="J11" s="236">
        <v>4</v>
      </c>
      <c r="K11" s="236">
        <v>5</v>
      </c>
      <c r="L11" s="236">
        <v>6</v>
      </c>
      <c r="M11" s="236">
        <v>3</v>
      </c>
      <c r="N11" s="236">
        <v>4</v>
      </c>
      <c r="O11" s="236">
        <v>5</v>
      </c>
      <c r="P11" s="236">
        <v>6</v>
      </c>
    </row>
    <row r="12" spans="1:16" ht="16.5">
      <c r="A12" s="252"/>
      <c r="B12" s="253" t="s">
        <v>206</v>
      </c>
      <c r="C12" s="254"/>
      <c r="D12" s="254"/>
      <c r="E12" s="254"/>
      <c r="F12" s="254"/>
      <c r="G12" s="254"/>
      <c r="H12" s="254"/>
      <c r="I12" s="255"/>
      <c r="J12" s="255"/>
      <c r="K12" s="255"/>
      <c r="L12" s="107"/>
      <c r="M12" s="255"/>
      <c r="N12" s="255"/>
      <c r="O12" s="255"/>
      <c r="P12" s="107"/>
    </row>
    <row r="13" spans="1:16" s="261" customFormat="1" ht="18" customHeight="1">
      <c r="A13" s="256">
        <v>1</v>
      </c>
      <c r="B13" s="257" t="s">
        <v>207</v>
      </c>
      <c r="C13" s="258"/>
      <c r="D13" s="258"/>
      <c r="E13" s="258"/>
      <c r="F13" s="258"/>
      <c r="G13" s="258"/>
      <c r="H13" s="258"/>
      <c r="I13" s="259"/>
      <c r="J13" s="259"/>
      <c r="K13" s="259"/>
      <c r="L13" s="260"/>
      <c r="M13" s="259"/>
      <c r="N13" s="259"/>
      <c r="O13" s="259"/>
      <c r="P13" s="260"/>
    </row>
    <row r="14" spans="1:16" ht="51" customHeight="1">
      <c r="A14" s="99" t="s">
        <v>208</v>
      </c>
      <c r="B14" s="253" t="s">
        <v>214</v>
      </c>
      <c r="C14" s="254"/>
      <c r="D14" s="254"/>
      <c r="E14" s="254"/>
      <c r="F14" s="254"/>
      <c r="G14" s="254"/>
      <c r="H14" s="254"/>
      <c r="I14" s="85"/>
      <c r="J14" s="85"/>
      <c r="K14" s="262"/>
      <c r="L14" s="107"/>
      <c r="M14" s="85"/>
      <c r="N14" s="85"/>
      <c r="O14" s="262"/>
      <c r="P14" s="107"/>
    </row>
    <row r="15" spans="1:16" ht="23.25" customHeight="1">
      <c r="A15" s="99" t="s">
        <v>209</v>
      </c>
      <c r="B15" s="83" t="s">
        <v>213</v>
      </c>
      <c r="C15" s="84"/>
      <c r="D15" s="84"/>
      <c r="E15" s="84"/>
      <c r="F15" s="84"/>
      <c r="G15" s="84"/>
      <c r="H15" s="84"/>
      <c r="I15" s="85"/>
      <c r="J15" s="85"/>
      <c r="K15" s="100"/>
      <c r="L15" s="107"/>
      <c r="M15" s="85"/>
      <c r="N15" s="85"/>
      <c r="O15" s="100"/>
      <c r="P15" s="107"/>
    </row>
    <row r="16" spans="1:16" ht="24.75" customHeight="1">
      <c r="A16" s="99" t="s">
        <v>210</v>
      </c>
      <c r="B16" s="83" t="s">
        <v>213</v>
      </c>
      <c r="C16" s="84"/>
      <c r="D16" s="84"/>
      <c r="E16" s="84"/>
      <c r="F16" s="84"/>
      <c r="G16" s="84"/>
      <c r="H16" s="84"/>
      <c r="I16" s="85"/>
      <c r="J16" s="85"/>
      <c r="K16" s="100"/>
      <c r="L16" s="107"/>
      <c r="M16" s="85"/>
      <c r="N16" s="85"/>
      <c r="O16" s="100"/>
      <c r="P16" s="107"/>
    </row>
    <row r="17" spans="1:16" ht="36.75" customHeight="1">
      <c r="A17" s="99" t="s">
        <v>211</v>
      </c>
      <c r="B17" s="83" t="s">
        <v>213</v>
      </c>
      <c r="C17" s="84"/>
      <c r="D17" s="84"/>
      <c r="E17" s="84"/>
      <c r="F17" s="84"/>
      <c r="G17" s="84"/>
      <c r="H17" s="84"/>
      <c r="I17" s="85"/>
      <c r="J17" s="85"/>
      <c r="K17" s="100"/>
      <c r="L17" s="107"/>
      <c r="M17" s="85"/>
      <c r="N17" s="85"/>
      <c r="O17" s="100"/>
      <c r="P17" s="107"/>
    </row>
    <row r="18" spans="1:16" ht="56.25" customHeight="1">
      <c r="A18" s="99" t="s">
        <v>212</v>
      </c>
      <c r="B18" s="83" t="s">
        <v>213</v>
      </c>
      <c r="C18" s="84"/>
      <c r="D18" s="84"/>
      <c r="E18" s="84"/>
      <c r="F18" s="84"/>
      <c r="G18" s="84"/>
      <c r="H18" s="84"/>
      <c r="I18" s="85"/>
      <c r="J18" s="85"/>
      <c r="K18" s="100"/>
      <c r="L18" s="107"/>
      <c r="M18" s="85"/>
      <c r="N18" s="85"/>
      <c r="O18" s="100"/>
      <c r="P18" s="107"/>
    </row>
    <row r="19" spans="1:13" ht="37.5" customHeight="1">
      <c r="A19" s="86"/>
      <c r="B19" s="87"/>
      <c r="C19" s="88"/>
      <c r="D19" s="88"/>
      <c r="E19" s="88"/>
      <c r="F19" s="88"/>
      <c r="G19" s="88"/>
      <c r="H19" s="88"/>
      <c r="I19" s="89"/>
      <c r="J19" s="89"/>
      <c r="K19" s="89"/>
      <c r="L19" s="90"/>
      <c r="M19" s="90"/>
    </row>
    <row r="20" spans="1:13" ht="15.75">
      <c r="A20" s="86"/>
      <c r="B20" s="92"/>
      <c r="C20" s="93"/>
      <c r="D20" s="93"/>
      <c r="E20" s="93"/>
      <c r="F20" s="93"/>
      <c r="G20" s="93"/>
      <c r="H20" s="93"/>
      <c r="I20" s="90"/>
      <c r="J20" s="108"/>
      <c r="K20" s="90"/>
      <c r="L20" s="90"/>
      <c r="M20" s="90"/>
    </row>
    <row r="21" spans="1:13" ht="15.75">
      <c r="A21" s="86"/>
      <c r="B21" s="92"/>
      <c r="C21" s="93"/>
      <c r="D21" s="93"/>
      <c r="E21" s="93"/>
      <c r="F21" s="93"/>
      <c r="G21" s="93"/>
      <c r="H21" s="93"/>
      <c r="I21" s="90"/>
      <c r="J21" s="90"/>
      <c r="K21" s="90"/>
      <c r="L21" s="90"/>
      <c r="M21" s="90"/>
    </row>
    <row r="22" spans="1:13" ht="15.75">
      <c r="A22" s="86"/>
      <c r="B22" s="92"/>
      <c r="C22" s="93"/>
      <c r="D22" s="93"/>
      <c r="E22" s="93"/>
      <c r="F22" s="93"/>
      <c r="G22" s="93"/>
      <c r="H22" s="93"/>
      <c r="I22" s="90"/>
      <c r="J22" s="90"/>
      <c r="K22" s="90"/>
      <c r="L22" s="90"/>
      <c r="M22" s="90"/>
    </row>
    <row r="23" spans="1:13" ht="15.75">
      <c r="A23" s="86"/>
      <c r="B23" s="92"/>
      <c r="C23" s="93"/>
      <c r="D23" s="93"/>
      <c r="E23" s="93"/>
      <c r="F23" s="93"/>
      <c r="G23" s="93"/>
      <c r="H23" s="93"/>
      <c r="I23" s="90"/>
      <c r="J23" s="90"/>
      <c r="K23" s="90"/>
      <c r="L23" s="90"/>
      <c r="M23" s="90"/>
    </row>
    <row r="24" spans="1:13" ht="15.75">
      <c r="A24" s="86"/>
      <c r="B24" s="92"/>
      <c r="C24" s="93"/>
      <c r="D24" s="93"/>
      <c r="E24" s="93"/>
      <c r="F24" s="93"/>
      <c r="G24" s="93"/>
      <c r="H24" s="93"/>
      <c r="I24" s="90"/>
      <c r="J24" s="90"/>
      <c r="K24" s="90"/>
      <c r="L24" s="90"/>
      <c r="M24" s="90"/>
    </row>
    <row r="25" spans="1:13" ht="15.75">
      <c r="A25" s="94"/>
      <c r="B25" s="92"/>
      <c r="C25" s="93"/>
      <c r="D25" s="93"/>
      <c r="E25" s="93"/>
      <c r="F25" s="93"/>
      <c r="G25" s="93"/>
      <c r="H25" s="93"/>
      <c r="I25" s="90"/>
      <c r="J25" s="90"/>
      <c r="K25" s="90"/>
      <c r="L25" s="90"/>
      <c r="M25" s="90"/>
    </row>
    <row r="26" spans="1:13" ht="15.75">
      <c r="A26" s="95"/>
      <c r="B26" s="92"/>
      <c r="C26" s="93"/>
      <c r="D26" s="93"/>
      <c r="E26" s="93"/>
      <c r="F26" s="93"/>
      <c r="G26" s="93"/>
      <c r="H26" s="93"/>
      <c r="I26" s="90"/>
      <c r="J26" s="90"/>
      <c r="K26" s="90"/>
      <c r="L26" s="90"/>
      <c r="M26" s="90"/>
    </row>
    <row r="27" spans="1:13" ht="15.75">
      <c r="A27" s="95"/>
      <c r="B27" s="92"/>
      <c r="C27" s="93"/>
      <c r="D27" s="93"/>
      <c r="E27" s="93"/>
      <c r="F27" s="93"/>
      <c r="G27" s="93"/>
      <c r="H27" s="93"/>
      <c r="I27" s="90"/>
      <c r="J27" s="90"/>
      <c r="K27" s="90"/>
      <c r="L27" s="90"/>
      <c r="M27" s="90"/>
    </row>
    <row r="28" spans="1:13" ht="15.75">
      <c r="A28" s="96"/>
      <c r="B28" s="92"/>
      <c r="C28" s="93"/>
      <c r="D28" s="93"/>
      <c r="E28" s="93"/>
      <c r="F28" s="93"/>
      <c r="G28" s="93"/>
      <c r="H28" s="93"/>
      <c r="I28" s="90"/>
      <c r="J28" s="90"/>
      <c r="K28" s="90"/>
      <c r="L28" s="90"/>
      <c r="M28" s="90"/>
    </row>
    <row r="29" spans="1:13" ht="15.75">
      <c r="A29" s="96"/>
      <c r="B29" s="92"/>
      <c r="C29" s="93"/>
      <c r="D29" s="93"/>
      <c r="E29" s="93"/>
      <c r="F29" s="93"/>
      <c r="G29" s="93"/>
      <c r="H29" s="93"/>
      <c r="I29" s="90"/>
      <c r="J29" s="90"/>
      <c r="K29" s="90"/>
      <c r="L29" s="90"/>
      <c r="M29" s="90"/>
    </row>
    <row r="30" spans="1:13" ht="15.75">
      <c r="A30" s="96"/>
      <c r="B30" s="92"/>
      <c r="C30" s="93"/>
      <c r="D30" s="93"/>
      <c r="E30" s="93"/>
      <c r="F30" s="93"/>
      <c r="G30" s="93"/>
      <c r="H30" s="93"/>
      <c r="I30" s="90"/>
      <c r="J30" s="90"/>
      <c r="K30" s="90"/>
      <c r="L30" s="90"/>
      <c r="M30" s="90"/>
    </row>
    <row r="31" spans="1:13" ht="15.75">
      <c r="A31" s="96"/>
      <c r="B31" s="92"/>
      <c r="C31" s="93"/>
      <c r="D31" s="93"/>
      <c r="E31" s="93"/>
      <c r="F31" s="93"/>
      <c r="G31" s="93"/>
      <c r="H31" s="93"/>
      <c r="I31" s="90"/>
      <c r="J31" s="90"/>
      <c r="K31" s="90"/>
      <c r="L31" s="90"/>
      <c r="M31" s="90"/>
    </row>
    <row r="32" spans="1:13" ht="15.75">
      <c r="A32" s="96"/>
      <c r="B32" s="92"/>
      <c r="C32" s="93"/>
      <c r="D32" s="93"/>
      <c r="E32" s="93"/>
      <c r="F32" s="93"/>
      <c r="G32" s="93"/>
      <c r="H32" s="93"/>
      <c r="I32" s="90"/>
      <c r="J32" s="90"/>
      <c r="K32" s="90"/>
      <c r="L32" s="90"/>
      <c r="M32" s="90"/>
    </row>
    <row r="33" spans="1:8" ht="15.75">
      <c r="A33" s="97"/>
      <c r="B33" s="92"/>
      <c r="C33" s="93"/>
      <c r="D33" s="93"/>
      <c r="E33" s="93"/>
      <c r="F33" s="93"/>
      <c r="G33" s="93"/>
      <c r="H33" s="93"/>
    </row>
    <row r="34" spans="1:8" ht="15.75">
      <c r="A34" s="97"/>
      <c r="B34" s="92"/>
      <c r="C34" s="93"/>
      <c r="D34" s="93"/>
      <c r="E34" s="93"/>
      <c r="F34" s="93"/>
      <c r="G34" s="93"/>
      <c r="H34" s="93"/>
    </row>
    <row r="35" spans="1:8" ht="15.75">
      <c r="A35" s="97"/>
      <c r="B35" s="92"/>
      <c r="C35" s="93"/>
      <c r="D35" s="93"/>
      <c r="E35" s="93"/>
      <c r="F35" s="93"/>
      <c r="G35" s="93"/>
      <c r="H35" s="93"/>
    </row>
    <row r="36" spans="1:8" ht="15.75">
      <c r="A36" s="97"/>
      <c r="B36" s="92"/>
      <c r="C36" s="93"/>
      <c r="D36" s="93"/>
      <c r="E36" s="93"/>
      <c r="F36" s="93"/>
      <c r="G36" s="93"/>
      <c r="H36" s="93"/>
    </row>
    <row r="37" spans="1:8" ht="15.75">
      <c r="A37" s="97"/>
      <c r="B37" s="92"/>
      <c r="C37" s="93"/>
      <c r="D37" s="93"/>
      <c r="E37" s="93"/>
      <c r="F37" s="93"/>
      <c r="G37" s="93"/>
      <c r="H37" s="93"/>
    </row>
    <row r="38" spans="1:8" ht="15.75">
      <c r="A38" s="97"/>
      <c r="B38" s="92"/>
      <c r="C38" s="93"/>
      <c r="D38" s="93"/>
      <c r="E38" s="93"/>
      <c r="F38" s="93"/>
      <c r="G38" s="93"/>
      <c r="H38" s="93"/>
    </row>
    <row r="39" spans="1:8" ht="15.75">
      <c r="A39" s="97"/>
      <c r="B39" s="92"/>
      <c r="C39" s="93"/>
      <c r="D39" s="93"/>
      <c r="E39" s="93"/>
      <c r="F39" s="93"/>
      <c r="G39" s="93"/>
      <c r="H39" s="93"/>
    </row>
    <row r="40" spans="1:8" ht="15.75">
      <c r="A40" s="97"/>
      <c r="B40" s="92"/>
      <c r="C40" s="93"/>
      <c r="D40" s="93"/>
      <c r="E40" s="93"/>
      <c r="F40" s="93"/>
      <c r="G40" s="93"/>
      <c r="H40" s="93"/>
    </row>
    <row r="41" spans="1:8" ht="15.75">
      <c r="A41" s="97"/>
      <c r="B41" s="92"/>
      <c r="C41" s="93"/>
      <c r="D41" s="93"/>
      <c r="E41" s="93"/>
      <c r="F41" s="93"/>
      <c r="G41" s="93"/>
      <c r="H41" s="93"/>
    </row>
    <row r="42" spans="1:8" ht="15.75">
      <c r="A42" s="97"/>
      <c r="B42" s="92"/>
      <c r="C42" s="93"/>
      <c r="D42" s="93"/>
      <c r="E42" s="93"/>
      <c r="F42" s="93"/>
      <c r="G42" s="93"/>
      <c r="H42" s="93"/>
    </row>
    <row r="43" spans="1:8" ht="15.75">
      <c r="A43" s="97"/>
      <c r="B43" s="92"/>
      <c r="C43" s="93"/>
      <c r="D43" s="93"/>
      <c r="E43" s="93"/>
      <c r="F43" s="93"/>
      <c r="G43" s="93"/>
      <c r="H43" s="93"/>
    </row>
    <row r="44" spans="1:8" ht="15.75">
      <c r="A44" s="97"/>
      <c r="B44" s="92"/>
      <c r="C44" s="93"/>
      <c r="D44" s="93"/>
      <c r="E44" s="93"/>
      <c r="F44" s="93"/>
      <c r="G44" s="93"/>
      <c r="H44" s="93"/>
    </row>
    <row r="45" spans="1:8" ht="15.75">
      <c r="A45" s="97"/>
      <c r="B45" s="92"/>
      <c r="C45" s="93"/>
      <c r="D45" s="93"/>
      <c r="E45" s="93"/>
      <c r="F45" s="93"/>
      <c r="G45" s="93"/>
      <c r="H45" s="93"/>
    </row>
    <row r="46" spans="1:8" ht="15.75">
      <c r="A46" s="97"/>
      <c r="B46" s="92"/>
      <c r="C46" s="93"/>
      <c r="D46" s="93"/>
      <c r="E46" s="93"/>
      <c r="F46" s="93"/>
      <c r="G46" s="93"/>
      <c r="H46" s="93"/>
    </row>
    <row r="47" spans="1:8" ht="15.75">
      <c r="A47" s="81"/>
      <c r="B47" s="92"/>
      <c r="C47" s="93"/>
      <c r="D47" s="93"/>
      <c r="E47" s="93"/>
      <c r="F47" s="93"/>
      <c r="G47" s="93"/>
      <c r="H47" s="93"/>
    </row>
    <row r="48" spans="2:8" ht="15.75">
      <c r="B48" s="92"/>
      <c r="C48" s="93"/>
      <c r="D48" s="93"/>
      <c r="E48" s="93"/>
      <c r="F48" s="93"/>
      <c r="G48" s="93"/>
      <c r="H48" s="93"/>
    </row>
    <row r="49" spans="2:8" ht="15.75">
      <c r="B49" s="92"/>
      <c r="C49" s="93"/>
      <c r="D49" s="93"/>
      <c r="E49" s="93"/>
      <c r="F49" s="93"/>
      <c r="G49" s="93"/>
      <c r="H49" s="93"/>
    </row>
    <row r="50" spans="2:8" ht="15.75">
      <c r="B50" s="92"/>
      <c r="C50" s="93"/>
      <c r="D50" s="93"/>
      <c r="E50" s="93"/>
      <c r="F50" s="93"/>
      <c r="G50" s="93"/>
      <c r="H50" s="93"/>
    </row>
    <row r="51" spans="2:8" ht="15.75">
      <c r="B51" s="92"/>
      <c r="C51" s="93"/>
      <c r="D51" s="93"/>
      <c r="E51" s="93"/>
      <c r="F51" s="93"/>
      <c r="G51" s="93"/>
      <c r="H51" s="93"/>
    </row>
    <row r="52" spans="2:8" ht="15.75">
      <c r="B52" s="92"/>
      <c r="C52" s="93"/>
      <c r="D52" s="93"/>
      <c r="E52" s="93"/>
      <c r="F52" s="93"/>
      <c r="G52" s="93"/>
      <c r="H52" s="93"/>
    </row>
    <row r="53" spans="2:8" ht="15.75">
      <c r="B53" s="92"/>
      <c r="C53" s="93"/>
      <c r="D53" s="93"/>
      <c r="E53" s="93"/>
      <c r="F53" s="93"/>
      <c r="G53" s="93"/>
      <c r="H53" s="93"/>
    </row>
    <row r="54" spans="2:8" ht="15.75">
      <c r="B54" s="92"/>
      <c r="C54" s="93"/>
      <c r="D54" s="93"/>
      <c r="E54" s="93"/>
      <c r="F54" s="93"/>
      <c r="G54" s="93"/>
      <c r="H54" s="93"/>
    </row>
    <row r="55" spans="2:8" ht="15.75">
      <c r="B55" s="92"/>
      <c r="C55" s="93"/>
      <c r="D55" s="93"/>
      <c r="E55" s="93"/>
      <c r="F55" s="93"/>
      <c r="G55" s="93"/>
      <c r="H55" s="93"/>
    </row>
    <row r="56" spans="2:8" ht="15.75">
      <c r="B56" s="92"/>
      <c r="C56" s="93"/>
      <c r="D56" s="93"/>
      <c r="E56" s="93"/>
      <c r="F56" s="93"/>
      <c r="G56" s="93"/>
      <c r="H56" s="93"/>
    </row>
    <row r="57" spans="2:8" ht="15.75">
      <c r="B57" s="92"/>
      <c r="C57" s="93"/>
      <c r="D57" s="93"/>
      <c r="E57" s="93"/>
      <c r="F57" s="93"/>
      <c r="G57" s="93"/>
      <c r="H57" s="93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72" customWidth="1"/>
    <col min="2" max="2" width="12.00390625" style="72" customWidth="1"/>
    <col min="3" max="3" width="19.75390625" style="72" customWidth="1"/>
    <col min="4" max="4" width="38.875" style="72" customWidth="1"/>
  </cols>
  <sheetData>
    <row r="1" ht="103.5" customHeight="1">
      <c r="D1" s="129" t="s">
        <v>265</v>
      </c>
    </row>
    <row r="2" spans="3:4" ht="4.5" customHeight="1">
      <c r="C2" s="76"/>
      <c r="D2" s="76"/>
    </row>
    <row r="3" spans="3:4" ht="16.5" customHeight="1">
      <c r="C3" s="76"/>
      <c r="D3" s="76"/>
    </row>
    <row r="4" spans="1:4" s="120" customFormat="1" ht="81" customHeight="1">
      <c r="A4" s="413" t="s">
        <v>277</v>
      </c>
      <c r="B4" s="413"/>
      <c r="C4" s="413"/>
      <c r="D4" s="413"/>
    </row>
    <row r="5" spans="1:4" s="120" customFormat="1" ht="18.75">
      <c r="A5" s="121"/>
      <c r="B5" s="121"/>
      <c r="C5" s="121"/>
      <c r="D5" s="240" t="s">
        <v>200</v>
      </c>
    </row>
    <row r="6" spans="1:4" s="241" customFormat="1" ht="18.75">
      <c r="A6" s="438" t="s">
        <v>106</v>
      </c>
      <c r="B6" s="440" t="s">
        <v>2</v>
      </c>
      <c r="C6" s="440"/>
      <c r="D6" s="440"/>
    </row>
    <row r="7" spans="1:4" s="241" customFormat="1" ht="90" customHeight="1">
      <c r="A7" s="439"/>
      <c r="B7" s="242" t="s">
        <v>107</v>
      </c>
      <c r="C7" s="242" t="s">
        <v>108</v>
      </c>
      <c r="D7" s="244" t="s">
        <v>267</v>
      </c>
    </row>
    <row r="8" spans="1:4" ht="15.75">
      <c r="A8" s="74"/>
      <c r="B8" s="117"/>
      <c r="C8" s="75"/>
      <c r="D8" s="75"/>
    </row>
    <row r="9" spans="1:4" ht="15.75">
      <c r="A9" s="74"/>
      <c r="B9" s="117"/>
      <c r="C9" s="75"/>
      <c r="D9" s="75"/>
    </row>
    <row r="10" spans="1:4" ht="15.75">
      <c r="A10" s="74"/>
      <c r="B10" s="117"/>
      <c r="C10" s="75"/>
      <c r="D10" s="75"/>
    </row>
    <row r="11" spans="1:4" s="243" customFormat="1" ht="15.75">
      <c r="A11" s="75" t="s">
        <v>14</v>
      </c>
      <c r="B11" s="75"/>
      <c r="C11" s="75"/>
      <c r="D11" s="75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72" customWidth="1"/>
    <col min="2" max="2" width="12.00390625" style="72" customWidth="1"/>
    <col min="3" max="3" width="19.75390625" style="72" customWidth="1"/>
    <col min="4" max="4" width="38.875" style="72" customWidth="1"/>
  </cols>
  <sheetData>
    <row r="1" ht="116.25" customHeight="1">
      <c r="D1" s="129" t="s">
        <v>235</v>
      </c>
    </row>
    <row r="2" spans="3:4" ht="4.5" customHeight="1">
      <c r="C2" s="76"/>
      <c r="D2" s="76"/>
    </row>
    <row r="3" spans="3:4" ht="16.5" customHeight="1">
      <c r="C3" s="76"/>
      <c r="D3" s="76"/>
    </row>
    <row r="4" spans="1:4" s="120" customFormat="1" ht="75.75" customHeight="1">
      <c r="A4" s="413" t="s">
        <v>278</v>
      </c>
      <c r="B4" s="413"/>
      <c r="C4" s="413"/>
      <c r="D4" s="413"/>
    </row>
    <row r="5" spans="1:4" s="120" customFormat="1" ht="21" customHeight="1">
      <c r="A5" s="267"/>
      <c r="B5" s="267"/>
      <c r="C5" s="267"/>
      <c r="D5" s="267"/>
    </row>
    <row r="6" spans="1:4" s="120" customFormat="1" ht="18.75">
      <c r="A6" s="121"/>
      <c r="B6" s="121"/>
      <c r="C6" s="121"/>
      <c r="D6" s="240" t="s">
        <v>200</v>
      </c>
    </row>
    <row r="7" spans="1:4" s="120" customFormat="1" ht="18.75">
      <c r="A7" s="441" t="s">
        <v>106</v>
      </c>
      <c r="B7" s="443" t="s">
        <v>2</v>
      </c>
      <c r="C7" s="443"/>
      <c r="D7" s="443"/>
    </row>
    <row r="8" spans="1:4" s="120" customFormat="1" ht="96" customHeight="1">
      <c r="A8" s="442"/>
      <c r="B8" s="244" t="s">
        <v>107</v>
      </c>
      <c r="C8" s="244" t="s">
        <v>108</v>
      </c>
      <c r="D8" s="244" t="s">
        <v>267</v>
      </c>
    </row>
    <row r="9" spans="1:4" s="243" customFormat="1" ht="15.75">
      <c r="A9" s="74"/>
      <c r="B9" s="75"/>
      <c r="C9" s="75"/>
      <c r="D9" s="75"/>
    </row>
    <row r="10" spans="1:4" s="243" customFormat="1" ht="15.75">
      <c r="A10" s="74"/>
      <c r="B10" s="75"/>
      <c r="C10" s="75"/>
      <c r="D10" s="75"/>
    </row>
    <row r="11" spans="1:4" s="243" customFormat="1" ht="15.75">
      <c r="A11" s="74"/>
      <c r="B11" s="75"/>
      <c r="C11" s="75"/>
      <c r="D11" s="75"/>
    </row>
    <row r="12" spans="1:4" s="243" customFormat="1" ht="15.75">
      <c r="A12" s="75" t="s">
        <v>14</v>
      </c>
      <c r="B12" s="75"/>
      <c r="C12" s="75"/>
      <c r="D12" s="75"/>
    </row>
    <row r="13" spans="1:4" s="243" customFormat="1" ht="12.75">
      <c r="A13" s="72"/>
      <c r="B13" s="72"/>
      <c r="C13" s="72"/>
      <c r="D13" s="72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72" customWidth="1"/>
    <col min="2" max="2" width="12.00390625" style="72" customWidth="1"/>
    <col min="3" max="3" width="19.75390625" style="72" customWidth="1"/>
    <col min="4" max="4" width="39.625" style="72" customWidth="1"/>
  </cols>
  <sheetData>
    <row r="2" spans="3:4" ht="101.25" customHeight="1">
      <c r="C2" s="414" t="s">
        <v>266</v>
      </c>
      <c r="D2" s="414"/>
    </row>
    <row r="3" spans="3:4" ht="4.5" customHeight="1">
      <c r="C3" s="76"/>
      <c r="D3" s="76"/>
    </row>
    <row r="4" spans="3:4" ht="16.5" customHeight="1">
      <c r="C4" s="76"/>
      <c r="D4" s="76"/>
    </row>
    <row r="5" spans="1:4" ht="82.5" customHeight="1">
      <c r="A5" s="413" t="s">
        <v>279</v>
      </c>
      <c r="B5" s="413"/>
      <c r="C5" s="413"/>
      <c r="D5" s="413"/>
    </row>
    <row r="6" ht="12.75">
      <c r="D6" s="73" t="s">
        <v>200</v>
      </c>
    </row>
    <row r="7" spans="1:4" s="120" customFormat="1" ht="18.75">
      <c r="A7" s="441" t="s">
        <v>106</v>
      </c>
      <c r="B7" s="443" t="s">
        <v>2</v>
      </c>
      <c r="C7" s="443"/>
      <c r="D7" s="443"/>
    </row>
    <row r="8" spans="1:4" s="120" customFormat="1" ht="107.25" customHeight="1">
      <c r="A8" s="442"/>
      <c r="B8" s="244" t="s">
        <v>107</v>
      </c>
      <c r="C8" s="244" t="s">
        <v>108</v>
      </c>
      <c r="D8" s="244" t="s">
        <v>267</v>
      </c>
    </row>
    <row r="9" spans="1:4" s="243" customFormat="1" ht="15.75">
      <c r="A9" s="74"/>
      <c r="B9" s="75"/>
      <c r="C9" s="75"/>
      <c r="D9" s="75"/>
    </row>
    <row r="10" spans="1:4" s="243" customFormat="1" ht="15.75">
      <c r="A10" s="74"/>
      <c r="B10" s="75"/>
      <c r="C10" s="75"/>
      <c r="D10" s="75"/>
    </row>
    <row r="11" spans="1:4" s="243" customFormat="1" ht="15.75">
      <c r="A11" s="74"/>
      <c r="B11" s="75"/>
      <c r="C11" s="75"/>
      <c r="D11" s="75"/>
    </row>
    <row r="12" spans="1:4" s="243" customFormat="1" ht="15.75">
      <c r="A12" s="75" t="s">
        <v>14</v>
      </c>
      <c r="B12" s="75"/>
      <c r="C12" s="75"/>
      <c r="D12" s="75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72" customWidth="1"/>
    <col min="2" max="2" width="16.75390625" style="72" customWidth="1"/>
    <col min="3" max="3" width="12.875" style="72" customWidth="1"/>
    <col min="4" max="4" width="33.375" style="72" customWidth="1"/>
  </cols>
  <sheetData>
    <row r="1" spans="4:5" ht="99" customHeight="1">
      <c r="D1" s="129" t="s">
        <v>243</v>
      </c>
      <c r="E1" s="51"/>
    </row>
    <row r="2" spans="3:5" ht="22.5" customHeight="1">
      <c r="C2" s="76"/>
      <c r="D2" s="76"/>
      <c r="E2" s="51"/>
    </row>
    <row r="3" spans="1:4" s="120" customFormat="1" ht="40.5" customHeight="1">
      <c r="A3" s="413" t="s">
        <v>268</v>
      </c>
      <c r="B3" s="413"/>
      <c r="C3" s="413"/>
      <c r="D3" s="413"/>
    </row>
    <row r="4" spans="1:4" s="120" customFormat="1" ht="17.25" customHeight="1">
      <c r="A4" s="121"/>
      <c r="B4" s="121"/>
      <c r="C4" s="121"/>
      <c r="D4" s="122" t="s">
        <v>200</v>
      </c>
    </row>
    <row r="5" spans="1:4" s="120" customFormat="1" ht="15.75" customHeight="1">
      <c r="A5" s="441" t="s">
        <v>106</v>
      </c>
      <c r="B5" s="441" t="s">
        <v>109</v>
      </c>
      <c r="C5" s="444" t="s">
        <v>2</v>
      </c>
      <c r="D5" s="445"/>
    </row>
    <row r="6" spans="1:4" s="120" customFormat="1" ht="112.5">
      <c r="A6" s="442"/>
      <c r="B6" s="442"/>
      <c r="C6" s="177" t="s">
        <v>108</v>
      </c>
      <c r="D6" s="244" t="s">
        <v>267</v>
      </c>
    </row>
    <row r="7" spans="1:4" s="120" customFormat="1" ht="18.75">
      <c r="A7" s="245"/>
      <c r="B7" s="128"/>
      <c r="C7" s="177"/>
      <c r="D7" s="177"/>
    </row>
    <row r="8" spans="1:4" s="120" customFormat="1" ht="18.75">
      <c r="A8" s="245"/>
      <c r="B8" s="128"/>
      <c r="C8" s="177"/>
      <c r="D8" s="177"/>
    </row>
    <row r="9" spans="1:4" s="120" customFormat="1" ht="18.75">
      <c r="A9" s="245"/>
      <c r="B9" s="128"/>
      <c r="C9" s="177"/>
      <c r="D9" s="177"/>
    </row>
    <row r="10" spans="1:4" s="120" customFormat="1" ht="18.75">
      <c r="A10" s="177" t="s">
        <v>14</v>
      </c>
      <c r="B10" s="177"/>
      <c r="C10" s="177"/>
      <c r="D10" s="177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72" customWidth="1"/>
    <col min="2" max="2" width="19.25390625" style="72" customWidth="1"/>
    <col min="3" max="3" width="12.875" style="72" customWidth="1"/>
    <col min="4" max="4" width="33.375" style="72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51"/>
      <c r="F1" s="414" t="s">
        <v>272</v>
      </c>
      <c r="G1" s="414"/>
    </row>
    <row r="2" spans="3:5" ht="22.5" customHeight="1">
      <c r="C2" s="76"/>
      <c r="D2" s="76"/>
      <c r="E2" s="51"/>
    </row>
    <row r="3" spans="1:7" ht="55.5" customHeight="1">
      <c r="A3" s="413" t="s">
        <v>269</v>
      </c>
      <c r="B3" s="413"/>
      <c r="C3" s="413"/>
      <c r="D3" s="413"/>
      <c r="E3" s="413"/>
      <c r="F3" s="413"/>
      <c r="G3" s="413"/>
    </row>
    <row r="4" spans="4:7" ht="17.25" customHeight="1">
      <c r="D4" s="446" t="s">
        <v>200</v>
      </c>
      <c r="E4" s="446"/>
      <c r="F4" s="446"/>
      <c r="G4" s="446"/>
    </row>
    <row r="5" spans="1:7" s="178" customFormat="1" ht="21.75" customHeight="1">
      <c r="A5" s="438" t="s">
        <v>106</v>
      </c>
      <c r="B5" s="438" t="s">
        <v>270</v>
      </c>
      <c r="C5" s="447" t="s">
        <v>2</v>
      </c>
      <c r="D5" s="448"/>
      <c r="E5" s="438" t="s">
        <v>271</v>
      </c>
      <c r="F5" s="447" t="s">
        <v>2</v>
      </c>
      <c r="G5" s="448"/>
    </row>
    <row r="6" spans="1:7" s="178" customFormat="1" ht="128.25" customHeight="1">
      <c r="A6" s="439"/>
      <c r="B6" s="439"/>
      <c r="C6" s="180" t="s">
        <v>108</v>
      </c>
      <c r="D6" s="244" t="s">
        <v>267</v>
      </c>
      <c r="E6" s="439"/>
      <c r="F6" s="180" t="s">
        <v>108</v>
      </c>
      <c r="G6" s="244" t="s">
        <v>267</v>
      </c>
    </row>
    <row r="7" spans="1:7" s="178" customFormat="1" ht="18.75">
      <c r="A7" s="245"/>
      <c r="B7" s="177"/>
      <c r="C7" s="177"/>
      <c r="D7" s="177"/>
      <c r="E7" s="177"/>
      <c r="F7" s="177"/>
      <c r="G7" s="177"/>
    </row>
    <row r="8" spans="1:7" s="178" customFormat="1" ht="18.75">
      <c r="A8" s="245"/>
      <c r="B8" s="177"/>
      <c r="C8" s="177"/>
      <c r="D8" s="177"/>
      <c r="E8" s="177"/>
      <c r="F8" s="177"/>
      <c r="G8" s="177"/>
    </row>
    <row r="9" spans="1:7" s="178" customFormat="1" ht="18.75">
      <c r="A9" s="245"/>
      <c r="B9" s="177"/>
      <c r="C9" s="177"/>
      <c r="D9" s="177"/>
      <c r="E9" s="177"/>
      <c r="F9" s="177"/>
      <c r="G9" s="177"/>
    </row>
    <row r="10" spans="1:7" s="178" customFormat="1" ht="18.75">
      <c r="A10" s="177" t="s">
        <v>14</v>
      </c>
      <c r="B10" s="177"/>
      <c r="C10" s="177"/>
      <c r="D10" s="177"/>
      <c r="E10" s="177"/>
      <c r="F10" s="177"/>
      <c r="G10" s="177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385" t="s">
        <v>247</v>
      </c>
      <c r="D1" s="385"/>
      <c r="E1" s="385"/>
      <c r="F1" s="385"/>
      <c r="G1" s="385"/>
      <c r="H1" s="385"/>
      <c r="I1" s="385"/>
      <c r="J1" s="385"/>
    </row>
    <row r="2" spans="2:3" ht="15.75">
      <c r="B2" s="12"/>
      <c r="C2" s="12"/>
    </row>
    <row r="3" spans="1:10" s="17" customFormat="1" ht="42.75" customHeight="1">
      <c r="A3" s="386" t="s">
        <v>248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200</v>
      </c>
    </row>
    <row r="5" spans="1:10" s="17" customFormat="1" ht="18.75">
      <c r="A5" s="387"/>
      <c r="B5" s="388" t="s">
        <v>15</v>
      </c>
      <c r="C5" s="164" t="s">
        <v>110</v>
      </c>
      <c r="D5" s="165"/>
      <c r="E5" s="165"/>
      <c r="F5" s="165"/>
      <c r="G5" s="165"/>
      <c r="H5" s="165"/>
      <c r="I5" s="165"/>
      <c r="J5" s="166" t="s">
        <v>111</v>
      </c>
    </row>
    <row r="6" spans="1:11" s="17" customFormat="1" ht="18.75">
      <c r="A6" s="387"/>
      <c r="B6" s="389"/>
      <c r="C6" s="164" t="s">
        <v>16</v>
      </c>
      <c r="D6" s="164" t="s">
        <v>12</v>
      </c>
      <c r="E6" s="164" t="s">
        <v>12</v>
      </c>
      <c r="F6" s="164" t="s">
        <v>12</v>
      </c>
      <c r="G6" s="164" t="s">
        <v>12</v>
      </c>
      <c r="H6" s="164" t="s">
        <v>12</v>
      </c>
      <c r="I6" s="164" t="s">
        <v>12</v>
      </c>
      <c r="J6" s="164" t="s">
        <v>12</v>
      </c>
      <c r="K6" s="167"/>
    </row>
    <row r="7" spans="1:11" s="17" customFormat="1" ht="18.75">
      <c r="A7" s="134" t="s">
        <v>0</v>
      </c>
      <c r="B7" s="168"/>
      <c r="C7" s="169"/>
      <c r="D7" s="169"/>
      <c r="E7" s="169"/>
      <c r="F7" s="169"/>
      <c r="G7" s="169"/>
      <c r="H7" s="169"/>
      <c r="I7" s="169"/>
      <c r="J7" s="169"/>
      <c r="K7" s="167"/>
    </row>
    <row r="8" spans="1:10" s="17" customFormat="1" ht="37.5">
      <c r="A8" s="138" t="s">
        <v>1</v>
      </c>
      <c r="B8" s="170"/>
      <c r="C8" s="169"/>
      <c r="D8" s="169"/>
      <c r="E8" s="169"/>
      <c r="F8" s="169"/>
      <c r="G8" s="169"/>
      <c r="H8" s="169"/>
      <c r="I8" s="169"/>
      <c r="J8" s="169"/>
    </row>
    <row r="9" spans="1:10" s="17" customFormat="1" ht="18.75">
      <c r="A9" s="140" t="s">
        <v>2</v>
      </c>
      <c r="B9" s="168"/>
      <c r="C9" s="169"/>
      <c r="D9" s="169"/>
      <c r="E9" s="169"/>
      <c r="F9" s="169"/>
      <c r="G9" s="169"/>
      <c r="H9" s="169"/>
      <c r="I9" s="169"/>
      <c r="J9" s="169"/>
    </row>
    <row r="10" spans="1:10" s="17" customFormat="1" ht="37.5">
      <c r="A10" s="141" t="s">
        <v>236</v>
      </c>
      <c r="B10" s="171"/>
      <c r="C10" s="169"/>
      <c r="D10" s="169"/>
      <c r="E10" s="169"/>
      <c r="F10" s="169"/>
      <c r="G10" s="169"/>
      <c r="H10" s="169"/>
      <c r="I10" s="169"/>
      <c r="J10" s="169"/>
    </row>
    <row r="11" spans="1:10" s="17" customFormat="1" ht="37.5">
      <c r="A11" s="138" t="s">
        <v>3</v>
      </c>
      <c r="B11" s="171"/>
      <c r="C11" s="169"/>
      <c r="D11" s="169"/>
      <c r="E11" s="169"/>
      <c r="F11" s="169"/>
      <c r="G11" s="169"/>
      <c r="H11" s="169"/>
      <c r="I11" s="169"/>
      <c r="J11" s="169"/>
    </row>
    <row r="12" spans="1:10" s="17" customFormat="1" ht="37.5">
      <c r="A12" s="144" t="s">
        <v>4</v>
      </c>
      <c r="B12" s="170"/>
      <c r="C12" s="169"/>
      <c r="D12" s="169"/>
      <c r="E12" s="169"/>
      <c r="F12" s="169"/>
      <c r="G12" s="169"/>
      <c r="H12" s="169"/>
      <c r="I12" s="169"/>
      <c r="J12" s="169"/>
    </row>
    <row r="13" spans="1:11" s="17" customFormat="1" ht="56.25">
      <c r="A13" s="140" t="s">
        <v>237</v>
      </c>
      <c r="B13" s="171"/>
      <c r="C13" s="169"/>
      <c r="D13" s="169"/>
      <c r="E13" s="169"/>
      <c r="F13" s="169"/>
      <c r="G13" s="169"/>
      <c r="H13" s="169"/>
      <c r="I13" s="169"/>
      <c r="J13" s="169"/>
      <c r="K13" s="167"/>
    </row>
    <row r="14" spans="1:10" s="17" customFormat="1" ht="37.5">
      <c r="A14" s="140" t="s">
        <v>6</v>
      </c>
      <c r="B14" s="171"/>
      <c r="C14" s="169"/>
      <c r="D14" s="169"/>
      <c r="E14" s="169"/>
      <c r="F14" s="169"/>
      <c r="G14" s="169"/>
      <c r="H14" s="169"/>
      <c r="I14" s="169"/>
      <c r="J14" s="169"/>
    </row>
    <row r="15" spans="1:10" s="17" customFormat="1" ht="56.25">
      <c r="A15" s="140" t="s">
        <v>17</v>
      </c>
      <c r="B15" s="171"/>
      <c r="C15" s="169"/>
      <c r="D15" s="169"/>
      <c r="E15" s="169"/>
      <c r="F15" s="169"/>
      <c r="G15" s="169"/>
      <c r="H15" s="169"/>
      <c r="I15" s="169"/>
      <c r="J15" s="169"/>
    </row>
    <row r="16" spans="1:10" s="17" customFormat="1" ht="37.5">
      <c r="A16" s="138" t="s">
        <v>7</v>
      </c>
      <c r="B16" s="171"/>
      <c r="C16" s="169"/>
      <c r="D16" s="169"/>
      <c r="E16" s="169"/>
      <c r="F16" s="169"/>
      <c r="G16" s="169"/>
      <c r="H16" s="169"/>
      <c r="I16" s="169"/>
      <c r="J16" s="169"/>
    </row>
    <row r="17" spans="1:10" s="17" customFormat="1" ht="37.5">
      <c r="A17" s="140" t="s">
        <v>5</v>
      </c>
      <c r="B17" s="171"/>
      <c r="C17" s="169"/>
      <c r="D17" s="169"/>
      <c r="E17" s="169"/>
      <c r="F17" s="169"/>
      <c r="G17" s="169"/>
      <c r="H17" s="169"/>
      <c r="I17" s="169"/>
      <c r="J17" s="169"/>
    </row>
    <row r="18" spans="1:10" s="17" customFormat="1" ht="37.5">
      <c r="A18" s="140" t="s">
        <v>18</v>
      </c>
      <c r="B18" s="171"/>
      <c r="C18" s="169"/>
      <c r="D18" s="169"/>
      <c r="E18" s="169"/>
      <c r="F18" s="169"/>
      <c r="G18" s="169"/>
      <c r="H18" s="169"/>
      <c r="I18" s="169"/>
      <c r="J18" s="169"/>
    </row>
    <row r="19" spans="1:10" s="17" customFormat="1" ht="56.25">
      <c r="A19" s="140" t="s">
        <v>8</v>
      </c>
      <c r="B19" s="171"/>
      <c r="C19" s="169"/>
      <c r="D19" s="169"/>
      <c r="E19" s="169"/>
      <c r="F19" s="169"/>
      <c r="G19" s="169"/>
      <c r="H19" s="169"/>
      <c r="I19" s="169"/>
      <c r="J19" s="169"/>
    </row>
    <row r="20" spans="1:10" s="17" customFormat="1" ht="56.25">
      <c r="A20" s="140" t="s">
        <v>19</v>
      </c>
      <c r="B20" s="171"/>
      <c r="C20" s="169"/>
      <c r="D20" s="169"/>
      <c r="E20" s="169"/>
      <c r="F20" s="169"/>
      <c r="G20" s="169"/>
      <c r="H20" s="169"/>
      <c r="I20" s="169"/>
      <c r="J20" s="169"/>
    </row>
    <row r="21" spans="1:10" s="17" customFormat="1" ht="37.5">
      <c r="A21" s="138" t="s">
        <v>11</v>
      </c>
      <c r="B21" s="171"/>
      <c r="C21" s="169"/>
      <c r="D21" s="169"/>
      <c r="E21" s="169"/>
      <c r="F21" s="169"/>
      <c r="G21" s="169"/>
      <c r="H21" s="169"/>
      <c r="I21" s="169"/>
      <c r="J21" s="169"/>
    </row>
    <row r="22" spans="1:10" s="17" customFormat="1" ht="37.5">
      <c r="A22" s="146" t="s">
        <v>9</v>
      </c>
      <c r="B22" s="171"/>
      <c r="C22" s="169"/>
      <c r="D22" s="169"/>
      <c r="E22" s="169"/>
      <c r="F22" s="169"/>
      <c r="G22" s="169"/>
      <c r="H22" s="169"/>
      <c r="I22" s="169"/>
      <c r="J22" s="169"/>
    </row>
    <row r="23" spans="1:10" s="17" customFormat="1" ht="37.5">
      <c r="A23" s="148" t="s">
        <v>10</v>
      </c>
      <c r="B23" s="168"/>
      <c r="C23" s="169"/>
      <c r="D23" s="169"/>
      <c r="E23" s="169"/>
      <c r="F23" s="169"/>
      <c r="G23" s="169"/>
      <c r="H23" s="169"/>
      <c r="I23" s="169"/>
      <c r="J23" s="169"/>
    </row>
    <row r="24" spans="1:10" s="143" customFormat="1" ht="56.25">
      <c r="A24" s="140" t="s">
        <v>20</v>
      </c>
      <c r="B24" s="172"/>
      <c r="C24" s="173"/>
      <c r="D24" s="173"/>
      <c r="E24" s="173"/>
      <c r="F24" s="173"/>
      <c r="G24" s="173"/>
      <c r="H24" s="173"/>
      <c r="I24" s="173"/>
      <c r="J24" s="173"/>
    </row>
    <row r="25" spans="1:10" s="17" customFormat="1" ht="37.5">
      <c r="A25" s="150" t="s">
        <v>13</v>
      </c>
      <c r="B25" s="170"/>
      <c r="C25" s="169"/>
      <c r="D25" s="169"/>
      <c r="E25" s="169"/>
      <c r="F25" s="169"/>
      <c r="G25" s="169"/>
      <c r="H25" s="169"/>
      <c r="I25" s="169"/>
      <c r="J25" s="169"/>
    </row>
    <row r="26" spans="1:10" s="17" customFormat="1" ht="131.25">
      <c r="A26" s="153" t="s">
        <v>238</v>
      </c>
      <c r="B26" s="171"/>
      <c r="C26" s="169"/>
      <c r="D26" s="169"/>
      <c r="E26" s="169"/>
      <c r="F26" s="169"/>
      <c r="G26" s="169"/>
      <c r="H26" s="169"/>
      <c r="I26" s="169"/>
      <c r="J26" s="169"/>
    </row>
    <row r="27" spans="1:10" s="17" customFormat="1" ht="112.5">
      <c r="A27" s="153" t="s">
        <v>21</v>
      </c>
      <c r="B27" s="171"/>
      <c r="C27" s="169"/>
      <c r="D27" s="169"/>
      <c r="E27" s="169"/>
      <c r="F27" s="169"/>
      <c r="G27" s="169"/>
      <c r="H27" s="169"/>
      <c r="I27" s="169"/>
      <c r="J27" s="169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29" t="s">
        <v>280</v>
      </c>
      <c r="D1" s="51"/>
    </row>
    <row r="2" spans="3:4" ht="12.75">
      <c r="C2" s="51"/>
      <c r="D2" s="51"/>
    </row>
    <row r="3" spans="1:3" s="119" customFormat="1" ht="96" customHeight="1">
      <c r="A3" s="413" t="s">
        <v>223</v>
      </c>
      <c r="B3" s="413"/>
      <c r="C3" s="413"/>
    </row>
    <row r="4" s="111" customFormat="1" ht="15.75">
      <c r="C4" s="116" t="s">
        <v>200</v>
      </c>
    </row>
    <row r="5" spans="1:3" s="119" customFormat="1" ht="113.25" customHeight="1">
      <c r="A5" s="180" t="s">
        <v>273</v>
      </c>
      <c r="B5" s="180" t="s">
        <v>220</v>
      </c>
      <c r="C5" s="246" t="s">
        <v>221</v>
      </c>
    </row>
    <row r="6" spans="1:3" s="112" customFormat="1" ht="11.25">
      <c r="A6" s="247">
        <v>1</v>
      </c>
      <c r="B6" s="247">
        <v>2</v>
      </c>
      <c r="C6" s="247">
        <v>3</v>
      </c>
    </row>
    <row r="7" spans="1:3" s="197" customFormat="1" ht="15.75">
      <c r="A7" s="113"/>
      <c r="B7" s="113"/>
      <c r="C7" s="248"/>
    </row>
    <row r="8" spans="1:3" s="243" customFormat="1" ht="15.75">
      <c r="A8" s="249" t="s">
        <v>14</v>
      </c>
      <c r="B8" s="249" t="s">
        <v>222</v>
      </c>
      <c r="C8" s="250"/>
    </row>
    <row r="9" spans="1:3" s="243" customFormat="1" ht="15.75">
      <c r="A9" s="114"/>
      <c r="B9" s="114"/>
      <c r="C9" s="115"/>
    </row>
    <row r="10" spans="1:3" ht="15.75">
      <c r="A10" s="114"/>
      <c r="B10" s="114"/>
      <c r="C10" s="115"/>
    </row>
    <row r="11" spans="1:3" ht="15.75">
      <c r="A11" s="114"/>
      <c r="B11" s="114"/>
      <c r="C11" s="115"/>
    </row>
    <row r="12" spans="1:3" ht="15.75">
      <c r="A12" s="114"/>
      <c r="B12" s="114"/>
      <c r="C12" s="115"/>
    </row>
    <row r="13" spans="1:3" ht="15.75">
      <c r="A13" s="114"/>
      <c r="B13" s="114"/>
      <c r="C13" s="115"/>
    </row>
    <row r="14" spans="1:3" ht="15.75">
      <c r="A14" s="10"/>
      <c r="B14" s="10"/>
      <c r="C14" s="109"/>
    </row>
    <row r="15" spans="1:3" ht="15.75">
      <c r="A15" s="9"/>
      <c r="B15" s="9"/>
      <c r="C15" s="109"/>
    </row>
    <row r="16" spans="1:3" ht="15.75">
      <c r="A16" s="9"/>
      <c r="B16" s="9"/>
      <c r="C16" s="109"/>
    </row>
    <row r="17" spans="1:3" ht="15.75">
      <c r="A17" s="9"/>
      <c r="B17" s="9"/>
      <c r="C17" s="109"/>
    </row>
    <row r="18" spans="1:3" ht="15.75">
      <c r="A18" s="9"/>
      <c r="B18" s="9"/>
      <c r="C18" s="109"/>
    </row>
    <row r="19" spans="1:3" ht="15.75">
      <c r="A19" s="9"/>
      <c r="B19" s="9"/>
      <c r="C19" s="109"/>
    </row>
    <row r="20" spans="1:3" ht="15.75">
      <c r="A20" s="9"/>
      <c r="B20" s="9"/>
      <c r="C20" s="109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29" t="s">
        <v>281</v>
      </c>
      <c r="D1" s="51"/>
    </row>
    <row r="2" spans="3:4" ht="12.75">
      <c r="C2" s="51"/>
      <c r="D2" s="51"/>
    </row>
    <row r="3" spans="1:3" s="111" customFormat="1" ht="111.75" customHeight="1">
      <c r="A3" s="413" t="s">
        <v>275</v>
      </c>
      <c r="B3" s="413"/>
      <c r="C3" s="413"/>
    </row>
    <row r="4" s="111" customFormat="1" ht="15.75">
      <c r="C4" s="116" t="s">
        <v>200</v>
      </c>
    </row>
    <row r="5" spans="1:3" s="119" customFormat="1" ht="113.25" customHeight="1">
      <c r="A5" s="180" t="s">
        <v>276</v>
      </c>
      <c r="B5" s="180" t="s">
        <v>220</v>
      </c>
      <c r="C5" s="246" t="s">
        <v>221</v>
      </c>
    </row>
    <row r="6" spans="1:3" s="112" customFormat="1" ht="11.25">
      <c r="A6" s="247">
        <v>1</v>
      </c>
      <c r="B6" s="247">
        <v>2</v>
      </c>
      <c r="C6" s="247">
        <v>3</v>
      </c>
    </row>
    <row r="7" spans="1:3" s="197" customFormat="1" ht="15.75">
      <c r="A7" s="113"/>
      <c r="B7" s="113"/>
      <c r="C7" s="248"/>
    </row>
    <row r="8" spans="1:3" s="243" customFormat="1" ht="15.75">
      <c r="A8" s="249" t="s">
        <v>14</v>
      </c>
      <c r="B8" s="249" t="s">
        <v>222</v>
      </c>
      <c r="C8" s="250"/>
    </row>
    <row r="9" spans="1:3" ht="15.75">
      <c r="A9" s="114"/>
      <c r="B9" s="114"/>
      <c r="C9" s="115"/>
    </row>
    <row r="10" spans="1:3" ht="15.75">
      <c r="A10" s="114"/>
      <c r="B10" s="114"/>
      <c r="C10" s="115"/>
    </row>
    <row r="11" spans="1:3" ht="15.75">
      <c r="A11" s="114"/>
      <c r="B11" s="114"/>
      <c r="C11" s="115"/>
    </row>
    <row r="12" spans="1:3" ht="15.75">
      <c r="A12" s="114"/>
      <c r="B12" s="114"/>
      <c r="C12" s="115"/>
    </row>
    <row r="13" spans="1:3" ht="15.75">
      <c r="A13" s="114"/>
      <c r="B13" s="114"/>
      <c r="C13" s="115"/>
    </row>
    <row r="14" spans="1:3" ht="15.75">
      <c r="A14" s="10"/>
      <c r="B14" s="10"/>
      <c r="C14" s="109"/>
    </row>
    <row r="15" spans="1:3" ht="15.75">
      <c r="A15" s="9"/>
      <c r="B15" s="9"/>
      <c r="C15" s="109"/>
    </row>
    <row r="16" spans="1:3" ht="15.75">
      <c r="A16" s="9"/>
      <c r="B16" s="9"/>
      <c r="C16" s="109"/>
    </row>
    <row r="17" spans="1:3" ht="15.75">
      <c r="A17" s="9"/>
      <c r="B17" s="9"/>
      <c r="C17" s="109"/>
    </row>
    <row r="18" spans="1:3" ht="15.75">
      <c r="A18" s="9"/>
      <c r="B18" s="9"/>
      <c r="C18" s="109"/>
    </row>
    <row r="19" spans="1:3" ht="15.75">
      <c r="A19" s="9"/>
      <c r="B19" s="9"/>
      <c r="C19" s="109"/>
    </row>
    <row r="20" spans="1:3" ht="15.75">
      <c r="A20" s="9"/>
      <c r="B20" s="9"/>
      <c r="C20" s="109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29" t="s">
        <v>282</v>
      </c>
      <c r="D1" s="51"/>
    </row>
    <row r="2" spans="3:4" ht="12.75">
      <c r="C2" s="51"/>
      <c r="D2" s="51"/>
    </row>
    <row r="3" spans="1:3" s="119" customFormat="1" ht="122.25" customHeight="1">
      <c r="A3" s="413" t="s">
        <v>274</v>
      </c>
      <c r="B3" s="413"/>
      <c r="C3" s="413"/>
    </row>
    <row r="4" s="111" customFormat="1" ht="15.75">
      <c r="C4" s="116" t="s">
        <v>200</v>
      </c>
    </row>
    <row r="5" spans="1:3" s="119" customFormat="1" ht="113.25" customHeight="1">
      <c r="A5" s="180" t="s">
        <v>276</v>
      </c>
      <c r="B5" s="180" t="s">
        <v>220</v>
      </c>
      <c r="C5" s="246" t="s">
        <v>221</v>
      </c>
    </row>
    <row r="6" spans="1:3" s="112" customFormat="1" ht="11.25">
      <c r="A6" s="247">
        <v>1</v>
      </c>
      <c r="B6" s="247">
        <v>2</v>
      </c>
      <c r="C6" s="247">
        <v>3</v>
      </c>
    </row>
    <row r="7" spans="1:3" s="197" customFormat="1" ht="15.75">
      <c r="A7" s="113"/>
      <c r="B7" s="113"/>
      <c r="C7" s="248"/>
    </row>
    <row r="8" spans="1:3" s="243" customFormat="1" ht="15.75">
      <c r="A8" s="249" t="s">
        <v>14</v>
      </c>
      <c r="B8" s="249" t="s">
        <v>222</v>
      </c>
      <c r="C8" s="250"/>
    </row>
    <row r="9" spans="1:3" ht="15.75">
      <c r="A9" s="114"/>
      <c r="B9" s="114"/>
      <c r="C9" s="115"/>
    </row>
    <row r="10" spans="1:3" ht="15.75">
      <c r="A10" s="114"/>
      <c r="B10" s="114"/>
      <c r="C10" s="115"/>
    </row>
    <row r="11" spans="1:3" ht="15.75">
      <c r="A11" s="114"/>
      <c r="B11" s="114"/>
      <c r="C11" s="115"/>
    </row>
    <row r="12" spans="1:3" ht="15.75">
      <c r="A12" s="114"/>
      <c r="B12" s="114"/>
      <c r="C12" s="115"/>
    </row>
    <row r="13" spans="1:3" ht="15.75">
      <c r="A13" s="114"/>
      <c r="B13" s="114"/>
      <c r="C13" s="115"/>
    </row>
    <row r="14" spans="1:3" ht="15.75">
      <c r="A14" s="10"/>
      <c r="B14" s="10"/>
      <c r="C14" s="109"/>
    </row>
    <row r="15" spans="1:3" ht="15.75">
      <c r="A15" s="9"/>
      <c r="B15" s="9"/>
      <c r="C15" s="109"/>
    </row>
    <row r="16" spans="1:3" ht="15.75">
      <c r="A16" s="9"/>
      <c r="B16" s="9"/>
      <c r="C16" s="109"/>
    </row>
    <row r="17" spans="1:3" ht="15.75">
      <c r="A17" s="9"/>
      <c r="B17" s="9"/>
      <c r="C17" s="109"/>
    </row>
    <row r="18" spans="1:3" ht="15.75">
      <c r="A18" s="9"/>
      <c r="B18" s="9"/>
      <c r="C18" s="109"/>
    </row>
    <row r="19" spans="1:3" ht="15.75">
      <c r="A19" s="9"/>
      <c r="B19" s="9"/>
      <c r="C19" s="109"/>
    </row>
    <row r="20" spans="1:3" ht="15.75">
      <c r="A20" s="9"/>
      <c r="B20" s="9"/>
      <c r="C20" s="109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40">
      <selection activeCell="I19" sqref="I19"/>
    </sheetView>
  </sheetViews>
  <sheetFormatPr defaultColWidth="9.00390625" defaultRowHeight="12.75"/>
  <cols>
    <col min="1" max="1" width="9.125" style="125" customWidth="1"/>
    <col min="2" max="2" width="64.625" style="0" customWidth="1"/>
  </cols>
  <sheetData>
    <row r="1" spans="1:2" ht="12.75">
      <c r="A1" s="449" t="s">
        <v>239</v>
      </c>
      <c r="B1" s="449"/>
    </row>
    <row r="2" spans="1:2" ht="27" customHeight="1">
      <c r="A2" s="124">
        <v>1</v>
      </c>
      <c r="B2" s="123"/>
    </row>
    <row r="3" spans="1:2" ht="27" customHeight="1">
      <c r="A3" s="124">
        <v>2</v>
      </c>
      <c r="B3" s="123"/>
    </row>
    <row r="4" spans="1:2" ht="27" customHeight="1">
      <c r="A4" s="124">
        <v>3</v>
      </c>
      <c r="B4" s="123"/>
    </row>
    <row r="5" spans="1:2" ht="27" customHeight="1">
      <c r="A5" s="124">
        <v>4</v>
      </c>
      <c r="B5" s="123"/>
    </row>
    <row r="6" spans="1:2" ht="27" customHeight="1">
      <c r="A6" s="124">
        <v>5</v>
      </c>
      <c r="B6" s="123"/>
    </row>
    <row r="7" spans="1:2" ht="27" customHeight="1">
      <c r="A7" s="124">
        <v>6</v>
      </c>
      <c r="B7" s="123"/>
    </row>
    <row r="8" spans="1:2" ht="27" customHeight="1">
      <c r="A8" s="124">
        <v>7</v>
      </c>
      <c r="B8" s="123"/>
    </row>
    <row r="9" spans="1:2" ht="27" customHeight="1">
      <c r="A9" s="124">
        <v>8</v>
      </c>
      <c r="B9" s="123"/>
    </row>
    <row r="10" spans="1:2" ht="27" customHeight="1">
      <c r="A10" s="124">
        <v>9</v>
      </c>
      <c r="B10" s="123"/>
    </row>
    <row r="11" spans="1:2" ht="27" customHeight="1">
      <c r="A11" s="124">
        <v>10</v>
      </c>
      <c r="B11" s="123"/>
    </row>
    <row r="12" spans="1:2" ht="27" customHeight="1">
      <c r="A12" s="124">
        <v>11</v>
      </c>
      <c r="B12" s="123"/>
    </row>
    <row r="13" spans="1:2" ht="27" customHeight="1">
      <c r="A13" s="124">
        <v>12</v>
      </c>
      <c r="B13" s="123"/>
    </row>
    <row r="14" spans="1:2" ht="27" customHeight="1">
      <c r="A14" s="124">
        <v>13</v>
      </c>
      <c r="B14" s="123"/>
    </row>
    <row r="15" spans="1:2" ht="27" customHeight="1">
      <c r="A15" s="124">
        <v>14</v>
      </c>
      <c r="B15" s="123"/>
    </row>
    <row r="16" spans="1:2" ht="27" customHeight="1">
      <c r="A16" s="124">
        <v>15</v>
      </c>
      <c r="B16" s="123"/>
    </row>
    <row r="17" spans="1:2" ht="27" customHeight="1">
      <c r="A17" s="124">
        <v>16</v>
      </c>
      <c r="B17" s="123"/>
    </row>
    <row r="18" spans="1:2" ht="27" customHeight="1">
      <c r="A18" s="124">
        <v>17</v>
      </c>
      <c r="B18" s="123"/>
    </row>
    <row r="19" spans="1:2" ht="27" customHeight="1">
      <c r="A19" s="124">
        <v>18</v>
      </c>
      <c r="B19" s="123"/>
    </row>
    <row r="20" spans="1:2" ht="27" customHeight="1">
      <c r="A20" s="124">
        <v>19</v>
      </c>
      <c r="B20" s="123"/>
    </row>
    <row r="21" spans="1:2" ht="27" customHeight="1">
      <c r="A21" s="124">
        <v>20</v>
      </c>
      <c r="B21" s="123"/>
    </row>
    <row r="22" spans="1:2" ht="27" customHeight="1">
      <c r="A22" s="124">
        <v>21</v>
      </c>
      <c r="B22" s="123"/>
    </row>
    <row r="23" spans="1:2" ht="27" customHeight="1">
      <c r="A23" s="124">
        <v>22</v>
      </c>
      <c r="B23" s="123"/>
    </row>
    <row r="24" spans="1:2" ht="27" customHeight="1">
      <c r="A24" s="124">
        <v>23</v>
      </c>
      <c r="B24" s="123"/>
    </row>
    <row r="25" spans="1:2" ht="27" customHeight="1">
      <c r="A25" s="124">
        <v>24</v>
      </c>
      <c r="B25" s="123"/>
    </row>
    <row r="26" spans="1:2" ht="27" customHeight="1">
      <c r="A26" s="124">
        <v>25</v>
      </c>
      <c r="B26" s="123"/>
    </row>
    <row r="27" spans="1:2" ht="27" customHeight="1">
      <c r="A27" s="124">
        <v>26</v>
      </c>
      <c r="B27" s="123"/>
    </row>
    <row r="28" spans="1:2" ht="27" customHeight="1">
      <c r="A28" s="124">
        <v>27</v>
      </c>
      <c r="B28" s="123"/>
    </row>
    <row r="29" spans="1:2" ht="27" customHeight="1">
      <c r="A29" s="124">
        <v>28</v>
      </c>
      <c r="B29" s="123"/>
    </row>
    <row r="30" spans="1:2" ht="27" customHeight="1">
      <c r="A30" s="124">
        <v>29</v>
      </c>
      <c r="B30" s="123"/>
    </row>
    <row r="31" spans="1:2" ht="27" customHeight="1">
      <c r="A31" s="124">
        <v>30</v>
      </c>
      <c r="B31" s="123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397" t="s">
        <v>465</v>
      </c>
      <c r="D1" s="397"/>
    </row>
    <row r="2" ht="12.75" hidden="1"/>
    <row r="4" spans="1:4" s="174" customFormat="1" ht="41.25" customHeight="1">
      <c r="A4" s="398" t="s">
        <v>421</v>
      </c>
      <c r="B4" s="399"/>
      <c r="C4" s="399"/>
      <c r="D4" s="399"/>
    </row>
    <row r="5" spans="1:4" s="174" customFormat="1" ht="12.75" customHeight="1">
      <c r="A5" s="175"/>
      <c r="C5" s="176"/>
      <c r="D5" s="176"/>
    </row>
    <row r="6" spans="1:4" s="178" customFormat="1" ht="62.25" customHeight="1">
      <c r="A6" s="269" t="s">
        <v>27</v>
      </c>
      <c r="B6" s="118" t="s">
        <v>25</v>
      </c>
      <c r="C6" s="400" t="s">
        <v>28</v>
      </c>
      <c r="D6" s="401"/>
    </row>
    <row r="7" spans="1:4" s="178" customFormat="1" ht="17.25" customHeight="1">
      <c r="A7" s="402" t="s">
        <v>420</v>
      </c>
      <c r="B7" s="402"/>
      <c r="C7" s="402"/>
      <c r="D7" s="402"/>
    </row>
    <row r="8" spans="1:4" s="120" customFormat="1" ht="61.5" customHeight="1">
      <c r="A8" s="272">
        <v>801</v>
      </c>
      <c r="B8" s="272" t="s">
        <v>283</v>
      </c>
      <c r="C8" s="403" t="s">
        <v>304</v>
      </c>
      <c r="D8" s="403"/>
    </row>
    <row r="9" spans="1:4" s="120" customFormat="1" ht="13.5" customHeight="1">
      <c r="A9" s="272">
        <v>801</v>
      </c>
      <c r="B9" s="272" t="s">
        <v>284</v>
      </c>
      <c r="C9" s="403" t="s">
        <v>297</v>
      </c>
      <c r="D9" s="403"/>
    </row>
    <row r="10" spans="1:4" s="178" customFormat="1" ht="73.5" customHeight="1" hidden="1">
      <c r="A10" s="272">
        <v>801</v>
      </c>
      <c r="B10" s="272" t="s">
        <v>285</v>
      </c>
      <c r="C10" s="392" t="s">
        <v>298</v>
      </c>
      <c r="D10" s="393"/>
    </row>
    <row r="11" spans="1:4" s="178" customFormat="1" ht="73.5" customHeight="1" hidden="1">
      <c r="A11" s="272">
        <v>801</v>
      </c>
      <c r="B11" s="272" t="s">
        <v>286</v>
      </c>
      <c r="C11" s="392" t="s">
        <v>299</v>
      </c>
      <c r="D11" s="393"/>
    </row>
    <row r="12" spans="1:4" ht="15" hidden="1">
      <c r="A12" s="272">
        <v>801</v>
      </c>
      <c r="B12" s="272" t="s">
        <v>287</v>
      </c>
      <c r="C12" s="392" t="s">
        <v>300</v>
      </c>
      <c r="D12" s="393"/>
    </row>
    <row r="13" spans="1:4" ht="72.75" customHeight="1" hidden="1">
      <c r="A13" s="272">
        <v>801</v>
      </c>
      <c r="B13" s="272" t="s">
        <v>288</v>
      </c>
      <c r="C13" s="392" t="s">
        <v>301</v>
      </c>
      <c r="D13" s="393"/>
    </row>
    <row r="14" spans="1:4" ht="45" customHeight="1" hidden="1">
      <c r="A14" s="272">
        <v>801</v>
      </c>
      <c r="B14" s="272" t="s">
        <v>289</v>
      </c>
      <c r="C14" s="392" t="s">
        <v>302</v>
      </c>
      <c r="D14" s="393"/>
    </row>
    <row r="15" spans="1:4" ht="15">
      <c r="A15" s="272">
        <v>801</v>
      </c>
      <c r="B15" s="272" t="s">
        <v>290</v>
      </c>
      <c r="C15" s="392" t="s">
        <v>303</v>
      </c>
      <c r="D15" s="393"/>
    </row>
    <row r="16" spans="1:4" ht="15" customHeight="1">
      <c r="A16" s="272">
        <v>801</v>
      </c>
      <c r="B16" s="272" t="s">
        <v>291</v>
      </c>
      <c r="C16" s="392" t="s">
        <v>305</v>
      </c>
      <c r="D16" s="394"/>
    </row>
    <row r="17" spans="1:4" ht="28.5" customHeight="1" hidden="1">
      <c r="A17" s="272">
        <v>801</v>
      </c>
      <c r="B17" s="272" t="s">
        <v>309</v>
      </c>
      <c r="C17" s="392" t="s">
        <v>310</v>
      </c>
      <c r="D17" s="393"/>
    </row>
    <row r="18" spans="1:4" ht="47.25" customHeight="1">
      <c r="A18" s="272">
        <v>801</v>
      </c>
      <c r="B18" s="272" t="s">
        <v>435</v>
      </c>
      <c r="C18" s="392" t="s">
        <v>461</v>
      </c>
      <c r="D18" s="393"/>
    </row>
    <row r="19" spans="1:4" ht="15">
      <c r="A19" s="272">
        <v>801</v>
      </c>
      <c r="B19" s="272" t="s">
        <v>292</v>
      </c>
      <c r="C19" s="392" t="s">
        <v>307</v>
      </c>
      <c r="D19" s="394"/>
    </row>
    <row r="20" spans="1:4" ht="33" customHeight="1">
      <c r="A20" s="272">
        <v>801</v>
      </c>
      <c r="B20" s="272" t="s">
        <v>437</v>
      </c>
      <c r="C20" s="392" t="s">
        <v>462</v>
      </c>
      <c r="D20" s="393"/>
    </row>
    <row r="21" spans="1:4" ht="46.5" customHeight="1">
      <c r="A21" s="272">
        <v>801</v>
      </c>
      <c r="B21" s="272" t="s">
        <v>293</v>
      </c>
      <c r="C21" s="392" t="s">
        <v>306</v>
      </c>
      <c r="D21" s="394"/>
    </row>
    <row r="22" spans="1:4" ht="15.75" customHeight="1" hidden="1">
      <c r="A22" s="395" t="s">
        <v>294</v>
      </c>
      <c r="B22" s="395"/>
      <c r="C22" s="395"/>
      <c r="D22" s="396"/>
    </row>
    <row r="23" spans="1:4" ht="60.75" customHeight="1" hidden="1">
      <c r="A23" s="272">
        <v>991</v>
      </c>
      <c r="B23" s="272" t="s">
        <v>295</v>
      </c>
      <c r="C23" s="392" t="s">
        <v>308</v>
      </c>
      <c r="D23" s="394"/>
    </row>
    <row r="24" spans="1:4" ht="29.25" customHeight="1" hidden="1">
      <c r="A24" s="272">
        <v>991</v>
      </c>
      <c r="B24" s="272" t="s">
        <v>296</v>
      </c>
      <c r="C24" s="392" t="s">
        <v>311</v>
      </c>
      <c r="D24" s="393"/>
    </row>
    <row r="25" spans="1:4" ht="72.75" customHeight="1">
      <c r="A25" s="272">
        <v>801</v>
      </c>
      <c r="B25" s="272" t="s">
        <v>459</v>
      </c>
      <c r="C25" s="390" t="s">
        <v>460</v>
      </c>
      <c r="D25" s="391"/>
    </row>
  </sheetData>
  <sheetProtection/>
  <mergeCells count="22"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  <mergeCell ref="C14:D14"/>
    <mergeCell ref="C15:D15"/>
    <mergeCell ref="C16:D16"/>
    <mergeCell ref="C19:D19"/>
    <mergeCell ref="C21:D21"/>
    <mergeCell ref="C17:D17"/>
    <mergeCell ref="C25:D25"/>
    <mergeCell ref="C18:D18"/>
    <mergeCell ref="C20:D20"/>
    <mergeCell ref="C23:D23"/>
    <mergeCell ref="C24:D24"/>
    <mergeCell ref="A22:D22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27" t="s">
        <v>249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404" t="s">
        <v>250</v>
      </c>
      <c r="B3" s="404"/>
      <c r="C3" s="404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5"/>
  <sheetViews>
    <sheetView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7.375" style="0" customWidth="1"/>
    <col min="2" max="2" width="26.375" style="40" customWidth="1"/>
    <col min="3" max="3" width="73.125" style="46" customWidth="1"/>
    <col min="4" max="4" width="8.00390625" style="46" customWidth="1"/>
    <col min="5" max="5" width="13.00390625" style="40" customWidth="1"/>
  </cols>
  <sheetData>
    <row r="1" spans="2:5" s="29" customFormat="1" ht="141.75" customHeight="1">
      <c r="B1" s="32"/>
      <c r="C1" s="33"/>
      <c r="D1" s="33"/>
      <c r="E1" s="372"/>
    </row>
    <row r="2" spans="1:5" s="178" customFormat="1" ht="36.75" customHeight="1">
      <c r="A2" s="405" t="s">
        <v>466</v>
      </c>
      <c r="B2" s="405"/>
      <c r="C2" s="405"/>
      <c r="D2" s="405"/>
      <c r="E2" s="405"/>
    </row>
    <row r="3" spans="1:5" s="29" customFormat="1" ht="31.5">
      <c r="A3" s="34"/>
      <c r="B3" s="35"/>
      <c r="C3" s="36"/>
      <c r="D3" s="36"/>
      <c r="E3" s="37" t="s">
        <v>200</v>
      </c>
    </row>
    <row r="4" spans="1:5" s="178" customFormat="1" ht="94.5">
      <c r="A4" s="274" t="s">
        <v>29</v>
      </c>
      <c r="B4" s="274" t="s">
        <v>30</v>
      </c>
      <c r="C4" s="274" t="s">
        <v>26</v>
      </c>
      <c r="D4" s="274" t="s">
        <v>464</v>
      </c>
      <c r="E4" s="274" t="s">
        <v>389</v>
      </c>
    </row>
    <row r="5" spans="1:5" s="39" customFormat="1" ht="15.75">
      <c r="A5" s="118">
        <v>1</v>
      </c>
      <c r="B5" s="118">
        <v>2</v>
      </c>
      <c r="C5" s="118">
        <v>3</v>
      </c>
      <c r="D5" s="118"/>
      <c r="E5" s="118">
        <v>5</v>
      </c>
    </row>
    <row r="6" spans="1:5" s="178" customFormat="1" ht="18.75">
      <c r="A6" s="283" t="s">
        <v>315</v>
      </c>
      <c r="B6" s="274" t="s">
        <v>32</v>
      </c>
      <c r="C6" s="275" t="s">
        <v>33</v>
      </c>
      <c r="D6" s="374">
        <v>0</v>
      </c>
      <c r="E6" s="279">
        <f>E7+E20</f>
        <v>36.1</v>
      </c>
    </row>
    <row r="7" spans="1:5" s="178" customFormat="1" ht="18.75">
      <c r="A7" s="271"/>
      <c r="B7" s="274"/>
      <c r="C7" s="38" t="s">
        <v>34</v>
      </c>
      <c r="D7" s="375">
        <v>0</v>
      </c>
      <c r="E7" s="279">
        <f>E8+E10+E13+E9</f>
        <v>36.1</v>
      </c>
    </row>
    <row r="8" spans="1:5" s="178" customFormat="1" ht="18.75">
      <c r="A8" s="118">
        <v>182</v>
      </c>
      <c r="B8" s="276" t="s">
        <v>35</v>
      </c>
      <c r="C8" s="38" t="s">
        <v>36</v>
      </c>
      <c r="D8" s="375"/>
      <c r="E8" s="281">
        <v>13</v>
      </c>
    </row>
    <row r="9" spans="1:5" s="178" customFormat="1" ht="30" hidden="1">
      <c r="A9" s="118">
        <v>182</v>
      </c>
      <c r="B9" s="276" t="s">
        <v>229</v>
      </c>
      <c r="C9" s="289" t="s">
        <v>37</v>
      </c>
      <c r="D9" s="376"/>
      <c r="E9" s="282">
        <v>0</v>
      </c>
    </row>
    <row r="10" spans="1:5" s="182" customFormat="1" ht="18.75">
      <c r="A10" s="277" t="s">
        <v>315</v>
      </c>
      <c r="B10" s="274" t="s">
        <v>38</v>
      </c>
      <c r="C10" s="275" t="s">
        <v>39</v>
      </c>
      <c r="D10" s="374">
        <v>0</v>
      </c>
      <c r="E10" s="279">
        <f>E11+E12</f>
        <v>6.1</v>
      </c>
    </row>
    <row r="11" spans="1:5" s="182" customFormat="1" ht="21.75" customHeight="1">
      <c r="A11" s="118">
        <v>182</v>
      </c>
      <c r="B11" s="118" t="s">
        <v>313</v>
      </c>
      <c r="C11" s="289" t="s">
        <v>314</v>
      </c>
      <c r="D11" s="376"/>
      <c r="E11" s="282">
        <v>6.1</v>
      </c>
    </row>
    <row r="12" spans="1:5" s="178" customFormat="1" ht="18.75">
      <c r="A12" s="118">
        <v>182</v>
      </c>
      <c r="B12" s="118" t="s">
        <v>40</v>
      </c>
      <c r="C12" s="38" t="s">
        <v>41</v>
      </c>
      <c r="D12" s="375"/>
      <c r="E12" s="282"/>
    </row>
    <row r="13" spans="1:5" s="182" customFormat="1" ht="18.75">
      <c r="A13" s="277" t="s">
        <v>315</v>
      </c>
      <c r="B13" s="274" t="s">
        <v>42</v>
      </c>
      <c r="C13" s="275" t="s">
        <v>43</v>
      </c>
      <c r="D13" s="374">
        <v>0</v>
      </c>
      <c r="E13" s="279">
        <f>E14+E15</f>
        <v>17</v>
      </c>
    </row>
    <row r="14" spans="1:5" s="182" customFormat="1" ht="30">
      <c r="A14" s="118">
        <v>182</v>
      </c>
      <c r="B14" s="118" t="s">
        <v>390</v>
      </c>
      <c r="C14" s="289" t="s">
        <v>382</v>
      </c>
      <c r="D14" s="376"/>
      <c r="E14" s="281">
        <v>2</v>
      </c>
    </row>
    <row r="15" spans="1:5" s="178" customFormat="1" ht="18.75">
      <c r="A15" s="118">
        <v>182</v>
      </c>
      <c r="B15" s="118" t="s">
        <v>224</v>
      </c>
      <c r="C15" s="38" t="s">
        <v>312</v>
      </c>
      <c r="D15" s="375"/>
      <c r="E15" s="281">
        <v>15</v>
      </c>
    </row>
    <row r="16" spans="1:5" s="178" customFormat="1" ht="30">
      <c r="A16" s="118">
        <v>182</v>
      </c>
      <c r="B16" s="118" t="s">
        <v>374</v>
      </c>
      <c r="C16" s="289" t="s">
        <v>383</v>
      </c>
      <c r="D16" s="376"/>
      <c r="E16" s="281">
        <v>15</v>
      </c>
    </row>
    <row r="17" spans="1:5" s="178" customFormat="1" ht="30">
      <c r="A17" s="118">
        <v>182</v>
      </c>
      <c r="B17" s="118" t="s">
        <v>375</v>
      </c>
      <c r="C17" s="289" t="s">
        <v>384</v>
      </c>
      <c r="D17" s="376"/>
      <c r="E17" s="281">
        <v>1</v>
      </c>
    </row>
    <row r="18" spans="1:5" s="182" customFormat="1" ht="18.75" hidden="1">
      <c r="A18" s="277"/>
      <c r="B18" s="274" t="s">
        <v>44</v>
      </c>
      <c r="C18" s="275" t="s">
        <v>45</v>
      </c>
      <c r="D18" s="374"/>
      <c r="E18" s="280"/>
    </row>
    <row r="19" spans="1:5" s="182" customFormat="1" ht="42" customHeight="1" hidden="1">
      <c r="A19" s="277"/>
      <c r="B19" s="274" t="s">
        <v>46</v>
      </c>
      <c r="C19" s="275" t="s">
        <v>47</v>
      </c>
      <c r="D19" s="374"/>
      <c r="E19" s="280"/>
    </row>
    <row r="20" spans="1:5" s="178" customFormat="1" ht="18.75">
      <c r="A20" s="278"/>
      <c r="B20" s="118"/>
      <c r="C20" s="38" t="s">
        <v>48</v>
      </c>
      <c r="D20" s="375">
        <v>0</v>
      </c>
      <c r="E20" s="279">
        <f>E21+E24+E26+E29</f>
        <v>0</v>
      </c>
    </row>
    <row r="21" spans="1:5" s="182" customFormat="1" ht="33" customHeight="1" hidden="1">
      <c r="A21" s="284" t="s">
        <v>315</v>
      </c>
      <c r="B21" s="285" t="s">
        <v>49</v>
      </c>
      <c r="C21" s="286" t="s">
        <v>50</v>
      </c>
      <c r="D21" s="377"/>
      <c r="E21" s="279">
        <f>E23+E22</f>
        <v>0</v>
      </c>
    </row>
    <row r="22" spans="1:5" s="182" customFormat="1" ht="63" customHeight="1" hidden="1">
      <c r="A22" s="210" t="s">
        <v>316</v>
      </c>
      <c r="B22" s="228" t="s">
        <v>317</v>
      </c>
      <c r="C22" s="287" t="s">
        <v>318</v>
      </c>
      <c r="D22" s="378"/>
      <c r="E22" s="281"/>
    </row>
    <row r="23" spans="1:5" s="182" customFormat="1" ht="59.25" customHeight="1" hidden="1">
      <c r="A23" s="228">
        <v>801</v>
      </c>
      <c r="B23" s="228" t="s">
        <v>283</v>
      </c>
      <c r="C23" s="288" t="s">
        <v>385</v>
      </c>
      <c r="D23" s="379"/>
      <c r="E23" s="281"/>
    </row>
    <row r="24" spans="1:5" s="182" customFormat="1" ht="31.5" hidden="1">
      <c r="A24" s="277" t="s">
        <v>315</v>
      </c>
      <c r="B24" s="274" t="s">
        <v>51</v>
      </c>
      <c r="C24" s="291" t="s">
        <v>386</v>
      </c>
      <c r="D24" s="380"/>
      <c r="E24" s="279">
        <f>E25</f>
        <v>0</v>
      </c>
    </row>
    <row r="25" spans="1:5" s="182" customFormat="1" ht="33" customHeight="1" hidden="1">
      <c r="A25" s="118">
        <v>801</v>
      </c>
      <c r="B25" s="118" t="s">
        <v>284</v>
      </c>
      <c r="C25" s="290" t="s">
        <v>387</v>
      </c>
      <c r="D25" s="381"/>
      <c r="E25" s="281"/>
    </row>
    <row r="26" spans="1:5" s="182" customFormat="1" ht="18.75" hidden="1">
      <c r="A26" s="277" t="s">
        <v>315</v>
      </c>
      <c r="B26" s="274" t="s">
        <v>52</v>
      </c>
      <c r="C26" s="275" t="s">
        <v>53</v>
      </c>
      <c r="D26" s="374"/>
      <c r="E26" s="279">
        <f>E27</f>
        <v>0</v>
      </c>
    </row>
    <row r="27" spans="1:5" s="182" customFormat="1" ht="45" hidden="1">
      <c r="A27" s="118">
        <v>801</v>
      </c>
      <c r="B27" s="118" t="s">
        <v>289</v>
      </c>
      <c r="C27" s="289" t="s">
        <v>319</v>
      </c>
      <c r="D27" s="376"/>
      <c r="E27" s="281"/>
    </row>
    <row r="28" spans="1:5" s="182" customFormat="1" ht="18.75" hidden="1">
      <c r="A28" s="274"/>
      <c r="B28" s="274" t="s">
        <v>54</v>
      </c>
      <c r="C28" s="275" t="s">
        <v>55</v>
      </c>
      <c r="D28" s="374"/>
      <c r="E28" s="279"/>
    </row>
    <row r="29" spans="1:5" s="182" customFormat="1" ht="18.75" hidden="1">
      <c r="A29" s="274"/>
      <c r="B29" s="274" t="s">
        <v>56</v>
      </c>
      <c r="C29" s="275" t="s">
        <v>57</v>
      </c>
      <c r="D29" s="374"/>
      <c r="E29" s="279">
        <f>E30</f>
        <v>0</v>
      </c>
    </row>
    <row r="30" spans="1:5" s="182" customFormat="1" ht="30" hidden="1">
      <c r="A30" s="274"/>
      <c r="B30" s="118" t="s">
        <v>379</v>
      </c>
      <c r="C30" s="289" t="s">
        <v>388</v>
      </c>
      <c r="D30" s="376"/>
      <c r="E30" s="281"/>
    </row>
    <row r="31" spans="1:5" s="182" customFormat="1" ht="18.75" hidden="1">
      <c r="A31" s="274">
        <v>801</v>
      </c>
      <c r="B31" s="274" t="s">
        <v>391</v>
      </c>
      <c r="C31" s="275" t="s">
        <v>226</v>
      </c>
      <c r="D31" s="374"/>
      <c r="E31" s="280"/>
    </row>
    <row r="32" spans="1:5" s="182" customFormat="1" ht="18.75">
      <c r="A32" s="277" t="s">
        <v>315</v>
      </c>
      <c r="B32" s="274" t="s">
        <v>58</v>
      </c>
      <c r="C32" s="275" t="s">
        <v>377</v>
      </c>
      <c r="D32" s="374">
        <v>0</v>
      </c>
      <c r="E32" s="279">
        <f>E33</f>
        <v>862.3</v>
      </c>
    </row>
    <row r="33" spans="1:5" s="183" customFormat="1" ht="31.5">
      <c r="A33" s="277" t="s">
        <v>320</v>
      </c>
      <c r="B33" s="274" t="s">
        <v>59</v>
      </c>
      <c r="C33" s="275" t="s">
        <v>60</v>
      </c>
      <c r="D33" s="374">
        <v>0</v>
      </c>
      <c r="E33" s="279">
        <f>E34+E43</f>
        <v>862.3</v>
      </c>
    </row>
    <row r="34" spans="1:6" s="183" customFormat="1" ht="31.5">
      <c r="A34" s="118">
        <v>801</v>
      </c>
      <c r="B34" s="118" t="s">
        <v>59</v>
      </c>
      <c r="C34" s="38" t="s">
        <v>376</v>
      </c>
      <c r="D34" s="375">
        <v>0</v>
      </c>
      <c r="E34" s="281">
        <f>E35+E38+E40</f>
        <v>862.3</v>
      </c>
      <c r="F34" s="184"/>
    </row>
    <row r="35" spans="1:6" s="183" customFormat="1" ht="21" customHeight="1">
      <c r="A35" s="118">
        <v>801</v>
      </c>
      <c r="B35" s="118" t="s">
        <v>432</v>
      </c>
      <c r="C35" s="38" t="s">
        <v>433</v>
      </c>
      <c r="D35" s="375">
        <v>0</v>
      </c>
      <c r="E35" s="281">
        <f>E36+E37</f>
        <v>764</v>
      </c>
      <c r="F35" s="184"/>
    </row>
    <row r="36" spans="1:6" s="183" customFormat="1" ht="81.75" customHeight="1">
      <c r="A36" s="118">
        <v>801</v>
      </c>
      <c r="B36" s="118" t="s">
        <v>291</v>
      </c>
      <c r="C36" s="360" t="s">
        <v>430</v>
      </c>
      <c r="D36" s="382"/>
      <c r="E36" s="281">
        <v>313.4</v>
      </c>
      <c r="F36" s="184"/>
    </row>
    <row r="37" spans="1:6" s="183" customFormat="1" ht="63" customHeight="1">
      <c r="A37" s="118">
        <v>801</v>
      </c>
      <c r="B37" s="118" t="s">
        <v>291</v>
      </c>
      <c r="C37" s="360" t="s">
        <v>431</v>
      </c>
      <c r="D37" s="382"/>
      <c r="E37" s="281">
        <v>450.6</v>
      </c>
      <c r="F37" s="184"/>
    </row>
    <row r="38" spans="1:6" s="183" customFormat="1" ht="21.75" customHeight="1">
      <c r="A38" s="118">
        <v>801</v>
      </c>
      <c r="B38" s="118" t="s">
        <v>230</v>
      </c>
      <c r="C38" s="38" t="s">
        <v>231</v>
      </c>
      <c r="D38" s="375">
        <v>0</v>
      </c>
      <c r="E38" s="281">
        <f>E39</f>
        <v>40</v>
      </c>
      <c r="F38" s="184"/>
    </row>
    <row r="39" spans="1:6" s="183" customFormat="1" ht="43.5" customHeight="1">
      <c r="A39" s="118">
        <v>801</v>
      </c>
      <c r="B39" s="118" t="s">
        <v>435</v>
      </c>
      <c r="C39" s="360" t="s">
        <v>434</v>
      </c>
      <c r="D39" s="382"/>
      <c r="E39" s="281">
        <v>40</v>
      </c>
      <c r="F39" s="184"/>
    </row>
    <row r="40" spans="1:6" s="183" customFormat="1" ht="31.5">
      <c r="A40" s="118">
        <v>801</v>
      </c>
      <c r="B40" s="118" t="s">
        <v>232</v>
      </c>
      <c r="C40" s="38" t="s">
        <v>233</v>
      </c>
      <c r="D40" s="375">
        <v>0</v>
      </c>
      <c r="E40" s="281">
        <v>58.3</v>
      </c>
      <c r="F40" s="184"/>
    </row>
    <row r="41" spans="1:6" s="183" customFormat="1" ht="25.5">
      <c r="A41" s="118">
        <v>801</v>
      </c>
      <c r="B41" s="118" t="s">
        <v>437</v>
      </c>
      <c r="C41" s="360" t="s">
        <v>436</v>
      </c>
      <c r="D41" s="382"/>
      <c r="E41" s="281">
        <v>58.3</v>
      </c>
      <c r="F41" s="184"/>
    </row>
    <row r="42" spans="1:6" s="183" customFormat="1" ht="18.75" hidden="1">
      <c r="A42" s="118"/>
      <c r="B42" s="118"/>
      <c r="C42" s="38"/>
      <c r="D42" s="375"/>
      <c r="E42" s="281"/>
      <c r="F42" s="184"/>
    </row>
    <row r="43" spans="1:6" s="183" customFormat="1" ht="18.75" hidden="1">
      <c r="A43" s="118">
        <v>801</v>
      </c>
      <c r="B43" s="118" t="s">
        <v>381</v>
      </c>
      <c r="C43" s="38" t="s">
        <v>234</v>
      </c>
      <c r="D43" s="375"/>
      <c r="E43" s="281">
        <f>E44</f>
        <v>0</v>
      </c>
      <c r="F43" s="184"/>
    </row>
    <row r="44" spans="1:6" s="183" customFormat="1" ht="45" hidden="1">
      <c r="A44" s="118">
        <v>801</v>
      </c>
      <c r="B44" s="118" t="s">
        <v>380</v>
      </c>
      <c r="C44" s="289" t="s">
        <v>378</v>
      </c>
      <c r="D44" s="376"/>
      <c r="E44" s="281"/>
      <c r="F44" s="184"/>
    </row>
    <row r="45" spans="1:5" s="178" customFormat="1" ht="18.75" hidden="1">
      <c r="A45" s="118">
        <v>801</v>
      </c>
      <c r="B45" s="118" t="s">
        <v>227</v>
      </c>
      <c r="C45" s="38" t="s">
        <v>228</v>
      </c>
      <c r="D45" s="375"/>
      <c r="E45" s="281"/>
    </row>
    <row r="46" spans="1:5" s="178" customFormat="1" ht="27" customHeight="1">
      <c r="A46" s="274"/>
      <c r="B46" s="274"/>
      <c r="C46" s="275" t="s">
        <v>61</v>
      </c>
      <c r="D46" s="374">
        <v>0</v>
      </c>
      <c r="E46" s="279">
        <f>E6+E32</f>
        <v>898.4</v>
      </c>
    </row>
    <row r="47" spans="1:5" s="120" customFormat="1" ht="33.75" customHeight="1">
      <c r="A47" s="407"/>
      <c r="B47" s="407"/>
      <c r="C47" s="407"/>
      <c r="D47" s="407"/>
      <c r="E47" s="407"/>
    </row>
    <row r="48" spans="1:5" s="120" customFormat="1" ht="33" customHeight="1">
      <c r="A48" s="406"/>
      <c r="B48" s="406"/>
      <c r="C48" s="406"/>
      <c r="D48" s="373"/>
      <c r="E48" s="185"/>
    </row>
    <row r="49" spans="1:5" s="120" customFormat="1" ht="18">
      <c r="A49" s="186"/>
      <c r="B49" s="187"/>
      <c r="C49" s="187"/>
      <c r="D49" s="187"/>
      <c r="E49" s="185"/>
    </row>
    <row r="50" spans="1:5" ht="12.75" customHeight="1">
      <c r="A50" s="42"/>
      <c r="B50" s="44"/>
      <c r="C50" s="43"/>
      <c r="D50" s="43"/>
      <c r="E50" s="41"/>
    </row>
    <row r="51" spans="1:5" ht="12.75" customHeight="1">
      <c r="A51" s="42"/>
      <c r="B51" s="43"/>
      <c r="C51" s="43"/>
      <c r="D51" s="43"/>
      <c r="E51" s="41"/>
    </row>
    <row r="52" spans="1:5" ht="12.75" customHeight="1">
      <c r="A52" s="42"/>
      <c r="B52" s="44"/>
      <c r="C52" s="43"/>
      <c r="D52" s="43"/>
      <c r="E52" s="41"/>
    </row>
    <row r="53" spans="1:5" ht="12.75">
      <c r="A53" s="42"/>
      <c r="B53" s="43"/>
      <c r="C53" s="43"/>
      <c r="D53" s="43"/>
      <c r="E53" s="41"/>
    </row>
    <row r="54" spans="1:5" ht="26.25" customHeight="1">
      <c r="A54" s="42"/>
      <c r="B54" s="45"/>
      <c r="C54" s="45"/>
      <c r="D54" s="45"/>
      <c r="E54" s="45"/>
    </row>
    <row r="55" ht="12.75">
      <c r="A55" s="42"/>
    </row>
  </sheetData>
  <sheetProtection/>
  <mergeCells count="3">
    <mergeCell ref="A2:E2"/>
    <mergeCell ref="A48:C48"/>
    <mergeCell ref="A47:E47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zoomScalePageLayoutView="0" workbookViewId="0" topLeftCell="A1">
      <selection activeCell="E35" sqref="E35:F35"/>
    </sheetView>
  </sheetViews>
  <sheetFormatPr defaultColWidth="9.00390625" defaultRowHeight="12.75"/>
  <cols>
    <col min="1" max="1" width="7.00390625" style="0" customWidth="1"/>
    <col min="2" max="2" width="25.875" style="40" customWidth="1"/>
    <col min="3" max="3" width="67.75390625" style="46" customWidth="1"/>
    <col min="4" max="4" width="12.375" style="46" hidden="1" customWidth="1"/>
    <col min="5" max="5" width="16.125" style="40" customWidth="1"/>
    <col min="6" max="6" width="15.375" style="0" customWidth="1"/>
  </cols>
  <sheetData>
    <row r="1" spans="2:6" s="29" customFormat="1" ht="95.25" customHeight="1">
      <c r="B1" s="32"/>
      <c r="C1" s="33"/>
      <c r="D1" s="397" t="s">
        <v>468</v>
      </c>
      <c r="E1" s="397"/>
      <c r="F1" s="397"/>
    </row>
    <row r="2" spans="1:6" s="178" customFormat="1" ht="37.5" customHeight="1">
      <c r="A2" s="405" t="s">
        <v>479</v>
      </c>
      <c r="B2" s="405"/>
      <c r="C2" s="405"/>
      <c r="D2" s="405"/>
      <c r="E2" s="405"/>
      <c r="F2" s="405"/>
    </row>
    <row r="3" spans="1:6" s="29" customFormat="1" ht="15.75">
      <c r="A3" s="34"/>
      <c r="B3" s="35"/>
      <c r="C3" s="36"/>
      <c r="D3" s="36"/>
      <c r="E3" s="410" t="s">
        <v>200</v>
      </c>
      <c r="F3" s="410"/>
    </row>
    <row r="4" spans="1:6" s="178" customFormat="1" ht="62.25" customHeight="1">
      <c r="A4" s="408" t="s">
        <v>29</v>
      </c>
      <c r="B4" s="408" t="s">
        <v>30</v>
      </c>
      <c r="C4" s="408" t="s">
        <v>26</v>
      </c>
      <c r="D4" s="411" t="s">
        <v>463</v>
      </c>
      <c r="E4" s="412"/>
      <c r="F4" s="274" t="s">
        <v>467</v>
      </c>
    </row>
    <row r="5" spans="1:6" s="178" customFormat="1" ht="31.5">
      <c r="A5" s="409"/>
      <c r="B5" s="409"/>
      <c r="C5" s="409"/>
      <c r="D5" s="274" t="s">
        <v>31</v>
      </c>
      <c r="E5" s="274" t="s">
        <v>16</v>
      </c>
      <c r="F5" s="117" t="s">
        <v>12</v>
      </c>
    </row>
    <row r="6" spans="1:6" s="178" customFormat="1" ht="18.75">
      <c r="A6" s="283" t="s">
        <v>315</v>
      </c>
      <c r="B6" s="274" t="s">
        <v>32</v>
      </c>
      <c r="C6" s="275" t="s">
        <v>33</v>
      </c>
      <c r="D6" s="279">
        <f>D7+D20</f>
        <v>0</v>
      </c>
      <c r="E6" s="279">
        <f>E7+E20</f>
        <v>36.7</v>
      </c>
      <c r="F6" s="279">
        <f>F7+F20</f>
        <v>36.7</v>
      </c>
    </row>
    <row r="7" spans="1:6" s="178" customFormat="1" ht="18.75">
      <c r="A7" s="271"/>
      <c r="B7" s="274"/>
      <c r="C7" s="38" t="s">
        <v>34</v>
      </c>
      <c r="D7" s="279">
        <f>D8+D9+D10+D13</f>
        <v>0</v>
      </c>
      <c r="E7" s="279">
        <f>E8+E9+E10+E13</f>
        <v>36.7</v>
      </c>
      <c r="F7" s="279">
        <f>F8+F9+F10+F13</f>
        <v>36.7</v>
      </c>
    </row>
    <row r="8" spans="1:6" s="178" customFormat="1" ht="18.75">
      <c r="A8" s="118">
        <v>182</v>
      </c>
      <c r="B8" s="276" t="s">
        <v>35</v>
      </c>
      <c r="C8" s="38" t="s">
        <v>36</v>
      </c>
      <c r="D8" s="281"/>
      <c r="E8" s="281">
        <v>13</v>
      </c>
      <c r="F8" s="281">
        <v>13</v>
      </c>
    </row>
    <row r="9" spans="1:6" s="178" customFormat="1" ht="30" hidden="1">
      <c r="A9" s="118">
        <v>100</v>
      </c>
      <c r="B9" s="276" t="s">
        <v>229</v>
      </c>
      <c r="C9" s="289" t="s">
        <v>37</v>
      </c>
      <c r="D9" s="281"/>
      <c r="E9" s="282"/>
      <c r="F9" s="282"/>
    </row>
    <row r="10" spans="1:6" s="182" customFormat="1" ht="21" customHeight="1">
      <c r="A10" s="277" t="s">
        <v>315</v>
      </c>
      <c r="B10" s="274" t="s">
        <v>38</v>
      </c>
      <c r="C10" s="275" t="s">
        <v>39</v>
      </c>
      <c r="D10" s="279">
        <f>D11+D12</f>
        <v>0</v>
      </c>
      <c r="E10" s="279">
        <f>E11+E12</f>
        <v>6.1</v>
      </c>
      <c r="F10" s="279">
        <f>F11+F12</f>
        <v>6.1</v>
      </c>
    </row>
    <row r="11" spans="1:6" s="182" customFormat="1" ht="21" customHeight="1">
      <c r="A11" s="118">
        <v>182</v>
      </c>
      <c r="B11" s="118" t="s">
        <v>313</v>
      </c>
      <c r="C11" s="289" t="s">
        <v>314</v>
      </c>
      <c r="D11" s="281"/>
      <c r="E11" s="282">
        <v>6.1</v>
      </c>
      <c r="F11" s="282">
        <v>6.1</v>
      </c>
    </row>
    <row r="12" spans="1:6" s="178" customFormat="1" ht="21" customHeight="1">
      <c r="A12" s="118">
        <v>182</v>
      </c>
      <c r="B12" s="118" t="s">
        <v>40</v>
      </c>
      <c r="C12" s="38" t="s">
        <v>41</v>
      </c>
      <c r="D12" s="281"/>
      <c r="E12" s="282"/>
      <c r="F12" s="282"/>
    </row>
    <row r="13" spans="1:6" s="182" customFormat="1" ht="21" customHeight="1">
      <c r="A13" s="277" t="s">
        <v>315</v>
      </c>
      <c r="B13" s="274" t="s">
        <v>42</v>
      </c>
      <c r="C13" s="275" t="s">
        <v>43</v>
      </c>
      <c r="D13" s="279">
        <f>D14+D15</f>
        <v>0</v>
      </c>
      <c r="E13" s="279">
        <f>E14+E15</f>
        <v>17.6</v>
      </c>
      <c r="F13" s="279">
        <f>F14+F15</f>
        <v>17.6</v>
      </c>
    </row>
    <row r="14" spans="1:6" s="182" customFormat="1" ht="45.75" customHeight="1">
      <c r="A14" s="118">
        <v>182</v>
      </c>
      <c r="B14" s="118" t="s">
        <v>390</v>
      </c>
      <c r="C14" s="289" t="s">
        <v>382</v>
      </c>
      <c r="D14" s="281"/>
      <c r="E14" s="281">
        <v>2</v>
      </c>
      <c r="F14" s="281">
        <v>2</v>
      </c>
    </row>
    <row r="15" spans="1:6" s="178" customFormat="1" ht="21" customHeight="1">
      <c r="A15" s="118">
        <v>182</v>
      </c>
      <c r="B15" s="118" t="s">
        <v>224</v>
      </c>
      <c r="C15" s="38" t="s">
        <v>312</v>
      </c>
      <c r="D15" s="281"/>
      <c r="E15" s="281">
        <f>E16+E17</f>
        <v>15.6</v>
      </c>
      <c r="F15" s="281">
        <f>F16+F17</f>
        <v>15.6</v>
      </c>
    </row>
    <row r="16" spans="1:6" s="178" customFormat="1" ht="34.5" customHeight="1">
      <c r="A16" s="118">
        <v>182</v>
      </c>
      <c r="B16" s="118" t="s">
        <v>374</v>
      </c>
      <c r="C16" s="289" t="s">
        <v>383</v>
      </c>
      <c r="D16" s="281"/>
      <c r="E16" s="281">
        <v>14.6</v>
      </c>
      <c r="F16" s="281">
        <v>14.6</v>
      </c>
    </row>
    <row r="17" spans="1:6" s="178" customFormat="1" ht="32.25" customHeight="1">
      <c r="A17" s="118">
        <v>182</v>
      </c>
      <c r="B17" s="118" t="s">
        <v>375</v>
      </c>
      <c r="C17" s="289" t="s">
        <v>384</v>
      </c>
      <c r="D17" s="281"/>
      <c r="E17" s="281">
        <v>1</v>
      </c>
      <c r="F17" s="281">
        <v>1</v>
      </c>
    </row>
    <row r="18" spans="1:6" s="178" customFormat="1" ht="21" customHeight="1" hidden="1">
      <c r="A18" s="277"/>
      <c r="B18" s="274" t="s">
        <v>44</v>
      </c>
      <c r="C18" s="275" t="s">
        <v>45</v>
      </c>
      <c r="D18" s="279"/>
      <c r="E18" s="280"/>
      <c r="F18" s="280"/>
    </row>
    <row r="19" spans="1:6" s="178" customFormat="1" ht="31.5" hidden="1">
      <c r="A19" s="277"/>
      <c r="B19" s="274" t="s">
        <v>46</v>
      </c>
      <c r="C19" s="275" t="s">
        <v>47</v>
      </c>
      <c r="D19" s="279"/>
      <c r="E19" s="280"/>
      <c r="F19" s="280"/>
    </row>
    <row r="20" spans="1:6" s="178" customFormat="1" ht="18.75" hidden="1">
      <c r="A20" s="278"/>
      <c r="B20" s="118"/>
      <c r="C20" s="38" t="s">
        <v>48</v>
      </c>
      <c r="D20" s="279">
        <f>D21+D24+D26</f>
        <v>0</v>
      </c>
      <c r="E20" s="279">
        <f>E21+E24+E26+E29</f>
        <v>0</v>
      </c>
      <c r="F20" s="279">
        <f>F21+F24+F26+F29</f>
        <v>0</v>
      </c>
    </row>
    <row r="21" spans="1:6" s="182" customFormat="1" ht="34.5" customHeight="1" hidden="1">
      <c r="A21" s="284" t="s">
        <v>315</v>
      </c>
      <c r="B21" s="285" t="s">
        <v>49</v>
      </c>
      <c r="C21" s="286" t="s">
        <v>50</v>
      </c>
      <c r="D21" s="279">
        <f>D23</f>
        <v>0</v>
      </c>
      <c r="E21" s="279">
        <f>E23+E22</f>
        <v>0</v>
      </c>
      <c r="F21" s="279">
        <f>F23+F22</f>
        <v>0</v>
      </c>
    </row>
    <row r="22" spans="1:6" s="182" customFormat="1" ht="58.5" customHeight="1" hidden="1">
      <c r="A22" s="210" t="s">
        <v>316</v>
      </c>
      <c r="B22" s="228" t="s">
        <v>317</v>
      </c>
      <c r="C22" s="287" t="s">
        <v>318</v>
      </c>
      <c r="D22" s="281"/>
      <c r="E22" s="281"/>
      <c r="F22" s="281"/>
    </row>
    <row r="23" spans="1:6" s="182" customFormat="1" ht="78" customHeight="1" hidden="1">
      <c r="A23" s="228">
        <v>801</v>
      </c>
      <c r="B23" s="228" t="s">
        <v>283</v>
      </c>
      <c r="C23" s="288" t="s">
        <v>385</v>
      </c>
      <c r="D23" s="281"/>
      <c r="E23" s="281"/>
      <c r="F23" s="281"/>
    </row>
    <row r="24" spans="1:6" s="182" customFormat="1" ht="31.5" hidden="1">
      <c r="A24" s="277" t="s">
        <v>315</v>
      </c>
      <c r="B24" s="274" t="s">
        <v>51</v>
      </c>
      <c r="C24" s="291" t="s">
        <v>386</v>
      </c>
      <c r="D24" s="279">
        <f>D25</f>
        <v>0</v>
      </c>
      <c r="E24" s="279">
        <f>E25</f>
        <v>0</v>
      </c>
      <c r="F24" s="279">
        <f>F25</f>
        <v>0</v>
      </c>
    </row>
    <row r="25" spans="1:6" s="182" customFormat="1" ht="31.5" hidden="1">
      <c r="A25" s="118">
        <v>801</v>
      </c>
      <c r="B25" s="118" t="s">
        <v>284</v>
      </c>
      <c r="C25" s="290" t="s">
        <v>387</v>
      </c>
      <c r="D25" s="281"/>
      <c r="E25" s="281"/>
      <c r="F25" s="281"/>
    </row>
    <row r="26" spans="1:6" s="178" customFormat="1" ht="31.5" hidden="1">
      <c r="A26" s="277" t="s">
        <v>315</v>
      </c>
      <c r="B26" s="274" t="s">
        <v>52</v>
      </c>
      <c r="C26" s="275" t="s">
        <v>53</v>
      </c>
      <c r="D26" s="279">
        <f>D27</f>
        <v>0</v>
      </c>
      <c r="E26" s="279">
        <f>E27</f>
        <v>0</v>
      </c>
      <c r="F26" s="279">
        <f>F27</f>
        <v>0</v>
      </c>
    </row>
    <row r="27" spans="1:6" s="178" customFormat="1" ht="45" hidden="1">
      <c r="A27" s="118">
        <v>801</v>
      </c>
      <c r="B27" s="118" t="s">
        <v>289</v>
      </c>
      <c r="C27" s="289" t="s">
        <v>319</v>
      </c>
      <c r="D27" s="281"/>
      <c r="E27" s="281"/>
      <c r="F27" s="281"/>
    </row>
    <row r="28" spans="1:6" s="182" customFormat="1" ht="21" customHeight="1" hidden="1">
      <c r="A28" s="274"/>
      <c r="B28" s="274" t="s">
        <v>54</v>
      </c>
      <c r="C28" s="275" t="s">
        <v>55</v>
      </c>
      <c r="D28" s="274"/>
      <c r="E28" s="274"/>
      <c r="F28" s="274"/>
    </row>
    <row r="29" spans="1:6" s="178" customFormat="1" ht="21" customHeight="1" hidden="1">
      <c r="A29" s="118"/>
      <c r="B29" s="274" t="s">
        <v>56</v>
      </c>
      <c r="C29" s="275" t="s">
        <v>57</v>
      </c>
      <c r="D29" s="274"/>
      <c r="E29" s="274">
        <f>E30</f>
        <v>0</v>
      </c>
      <c r="F29" s="274">
        <f>F30</f>
        <v>0</v>
      </c>
    </row>
    <row r="30" spans="1:6" s="178" customFormat="1" ht="45" customHeight="1" hidden="1">
      <c r="A30" s="118"/>
      <c r="B30" s="118" t="s">
        <v>379</v>
      </c>
      <c r="C30" s="289" t="s">
        <v>388</v>
      </c>
      <c r="D30" s="274"/>
      <c r="E30" s="274"/>
      <c r="F30" s="274"/>
    </row>
    <row r="31" spans="1:6" s="182" customFormat="1" ht="21" customHeight="1" hidden="1">
      <c r="A31" s="274"/>
      <c r="B31" s="274" t="s">
        <v>225</v>
      </c>
      <c r="C31" s="275" t="s">
        <v>226</v>
      </c>
      <c r="D31" s="274"/>
      <c r="E31" s="274"/>
      <c r="F31" s="274"/>
    </row>
    <row r="32" spans="1:6" s="182" customFormat="1" ht="18.75">
      <c r="A32" s="277" t="s">
        <v>315</v>
      </c>
      <c r="B32" s="274" t="s">
        <v>58</v>
      </c>
      <c r="C32" s="275" t="s">
        <v>377</v>
      </c>
      <c r="D32" s="279">
        <f>D33</f>
        <v>0</v>
      </c>
      <c r="E32" s="279">
        <f>E33</f>
        <v>862.3</v>
      </c>
      <c r="F32" s="279">
        <f>F33</f>
        <v>862.3</v>
      </c>
    </row>
    <row r="33" spans="1:6" s="183" customFormat="1" ht="31.5">
      <c r="A33" s="277" t="s">
        <v>320</v>
      </c>
      <c r="B33" s="274" t="s">
        <v>59</v>
      </c>
      <c r="C33" s="275" t="s">
        <v>60</v>
      </c>
      <c r="D33" s="279">
        <f>D34+D38+D43</f>
        <v>0</v>
      </c>
      <c r="E33" s="279">
        <f>E34+E43</f>
        <v>862.3</v>
      </c>
      <c r="F33" s="279">
        <f>F34+F43</f>
        <v>862.3</v>
      </c>
    </row>
    <row r="34" spans="1:6" s="183" customFormat="1" ht="31.5">
      <c r="A34" s="118">
        <v>801</v>
      </c>
      <c r="B34" s="118" t="s">
        <v>59</v>
      </c>
      <c r="C34" s="38" t="s">
        <v>376</v>
      </c>
      <c r="D34" s="281">
        <f>D35</f>
        <v>0</v>
      </c>
      <c r="E34" s="281">
        <f>E35+E38+E40</f>
        <v>862.3</v>
      </c>
      <c r="F34" s="281">
        <f>F35+F38+F40</f>
        <v>862.3</v>
      </c>
    </row>
    <row r="35" spans="1:6" s="183" customFormat="1" ht="21" customHeight="1">
      <c r="A35" s="118">
        <v>801</v>
      </c>
      <c r="B35" s="118" t="s">
        <v>432</v>
      </c>
      <c r="C35" s="38" t="s">
        <v>433</v>
      </c>
      <c r="D35" s="281">
        <f>D36+D37</f>
        <v>0</v>
      </c>
      <c r="E35" s="281">
        <f>E36+E37</f>
        <v>764</v>
      </c>
      <c r="F35" s="281">
        <f>F36+F37</f>
        <v>764</v>
      </c>
    </row>
    <row r="36" spans="1:6" s="183" customFormat="1" ht="81.75" customHeight="1">
      <c r="A36" s="118">
        <v>801</v>
      </c>
      <c r="B36" s="118" t="s">
        <v>291</v>
      </c>
      <c r="C36" s="360" t="s">
        <v>430</v>
      </c>
      <c r="D36" s="281"/>
      <c r="E36" s="281">
        <v>450.6</v>
      </c>
      <c r="F36" s="281">
        <v>450.6</v>
      </c>
    </row>
    <row r="37" spans="1:6" s="183" customFormat="1" ht="63" customHeight="1">
      <c r="A37" s="118">
        <v>801</v>
      </c>
      <c r="B37" s="118" t="s">
        <v>291</v>
      </c>
      <c r="C37" s="360" t="s">
        <v>431</v>
      </c>
      <c r="D37" s="281"/>
      <c r="E37" s="281">
        <v>313.4</v>
      </c>
      <c r="F37" s="281">
        <v>313.4</v>
      </c>
    </row>
    <row r="38" spans="1:6" s="183" customFormat="1" ht="21.75" customHeight="1">
      <c r="A38" s="118">
        <v>801</v>
      </c>
      <c r="B38" s="118" t="s">
        <v>230</v>
      </c>
      <c r="C38" s="38" t="s">
        <v>231</v>
      </c>
      <c r="D38" s="281">
        <f>D39</f>
        <v>0</v>
      </c>
      <c r="E38" s="281">
        <f>E39</f>
        <v>40</v>
      </c>
      <c r="F38" s="281">
        <f>F39</f>
        <v>40</v>
      </c>
    </row>
    <row r="39" spans="1:6" s="183" customFormat="1" ht="43.5" customHeight="1">
      <c r="A39" s="118">
        <v>801</v>
      </c>
      <c r="B39" s="118" t="s">
        <v>435</v>
      </c>
      <c r="C39" s="360" t="s">
        <v>434</v>
      </c>
      <c r="D39" s="281"/>
      <c r="E39" s="281">
        <v>40</v>
      </c>
      <c r="F39" s="281">
        <v>40</v>
      </c>
    </row>
    <row r="40" spans="1:6" s="183" customFormat="1" ht="31.5">
      <c r="A40" s="118">
        <v>801</v>
      </c>
      <c r="B40" s="118" t="s">
        <v>232</v>
      </c>
      <c r="C40" s="38" t="s">
        <v>233</v>
      </c>
      <c r="D40" s="281">
        <f>D41</f>
        <v>0</v>
      </c>
      <c r="E40" s="281">
        <v>58.3</v>
      </c>
      <c r="F40" s="281">
        <v>58.3</v>
      </c>
    </row>
    <row r="41" spans="1:6" s="183" customFormat="1" ht="25.5">
      <c r="A41" s="118">
        <v>801</v>
      </c>
      <c r="B41" s="118" t="s">
        <v>437</v>
      </c>
      <c r="C41" s="360" t="s">
        <v>436</v>
      </c>
      <c r="D41" s="281"/>
      <c r="E41" s="281">
        <v>58.3</v>
      </c>
      <c r="F41" s="281">
        <v>58.3</v>
      </c>
    </row>
    <row r="42" spans="1:6" s="183" customFormat="1" ht="18.75" hidden="1">
      <c r="A42" s="118"/>
      <c r="B42" s="118"/>
      <c r="C42" s="38"/>
      <c r="D42" s="281"/>
      <c r="E42" s="281"/>
      <c r="F42" s="361"/>
    </row>
    <row r="43" spans="1:6" s="183" customFormat="1" ht="18.75" hidden="1">
      <c r="A43" s="118">
        <v>801</v>
      </c>
      <c r="B43" s="118" t="s">
        <v>381</v>
      </c>
      <c r="C43" s="38" t="s">
        <v>234</v>
      </c>
      <c r="D43" s="281">
        <f>D44</f>
        <v>0</v>
      </c>
      <c r="E43" s="281">
        <f>E44</f>
        <v>0</v>
      </c>
      <c r="F43" s="361"/>
    </row>
    <row r="44" spans="1:6" s="183" customFormat="1" ht="45" hidden="1">
      <c r="A44" s="118">
        <v>801</v>
      </c>
      <c r="B44" s="118" t="s">
        <v>380</v>
      </c>
      <c r="C44" s="289" t="s">
        <v>378</v>
      </c>
      <c r="D44" s="281"/>
      <c r="E44" s="281"/>
      <c r="F44" s="361"/>
    </row>
    <row r="45" spans="1:6" s="178" customFormat="1" ht="18.75" hidden="1">
      <c r="A45" s="118">
        <v>801</v>
      </c>
      <c r="B45" s="118" t="s">
        <v>227</v>
      </c>
      <c r="C45" s="38" t="s">
        <v>228</v>
      </c>
      <c r="D45" s="281"/>
      <c r="E45" s="281"/>
      <c r="F45" s="179"/>
    </row>
    <row r="46" spans="1:6" s="178" customFormat="1" ht="27" customHeight="1">
      <c r="A46" s="274"/>
      <c r="B46" s="274"/>
      <c r="C46" s="275" t="s">
        <v>61</v>
      </c>
      <c r="D46" s="279">
        <f>D6+D32</f>
        <v>0</v>
      </c>
      <c r="E46" s="279">
        <f>E6+E32</f>
        <v>899</v>
      </c>
      <c r="F46" s="279">
        <f>F6+F32</f>
        <v>899</v>
      </c>
    </row>
    <row r="47" spans="1:5" s="120" customFormat="1" ht="12.75" customHeight="1">
      <c r="A47" s="186"/>
      <c r="B47" s="188"/>
      <c r="C47" s="187"/>
      <c r="D47" s="187"/>
      <c r="E47" s="185"/>
    </row>
    <row r="48" spans="1:5" s="120" customFormat="1" ht="18">
      <c r="A48" s="186"/>
      <c r="B48" s="187"/>
      <c r="C48" s="187"/>
      <c r="D48" s="187"/>
      <c r="E48" s="185"/>
    </row>
    <row r="49" spans="1:5" s="120" customFormat="1" ht="26.25" customHeight="1">
      <c r="A49" s="186"/>
      <c r="B49" s="189"/>
      <c r="C49" s="189"/>
      <c r="D49" s="189"/>
      <c r="E49" s="189"/>
    </row>
    <row r="50" ht="12.75">
      <c r="A50" s="42"/>
    </row>
  </sheetData>
  <sheetProtection/>
  <mergeCells count="7">
    <mergeCell ref="D1:F1"/>
    <mergeCell ref="A4:A5"/>
    <mergeCell ref="E3:F3"/>
    <mergeCell ref="B4:B5"/>
    <mergeCell ref="C4:C5"/>
    <mergeCell ref="D4:E4"/>
    <mergeCell ref="A2:F2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="90" zoomScaleNormal="9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91.625" style="48" customWidth="1"/>
    <col min="2" max="2" width="13.625" style="31" customWidth="1"/>
    <col min="3" max="3" width="15.25390625" style="47" hidden="1" customWidth="1"/>
    <col min="4" max="4" width="17.25390625" style="29" customWidth="1"/>
  </cols>
  <sheetData>
    <row r="1" spans="2:4" ht="96" customHeight="1">
      <c r="B1" s="414" t="s">
        <v>469</v>
      </c>
      <c r="C1" s="414"/>
      <c r="D1" s="414"/>
    </row>
    <row r="2" spans="3:4" ht="12" customHeight="1">
      <c r="C2" s="51"/>
      <c r="D2" s="51"/>
    </row>
    <row r="3" spans="1:6" ht="64.5" customHeight="1">
      <c r="A3" s="413" t="s">
        <v>470</v>
      </c>
      <c r="B3" s="413"/>
      <c r="C3" s="413"/>
      <c r="D3" s="413"/>
      <c r="E3" s="50"/>
      <c r="F3" s="11"/>
    </row>
    <row r="4" spans="1:6" s="49" customFormat="1" ht="15.75">
      <c r="A4" s="50"/>
      <c r="B4" s="77"/>
      <c r="C4" s="50"/>
      <c r="D4" s="130" t="s">
        <v>200</v>
      </c>
      <c r="E4" s="50"/>
      <c r="F4" s="11"/>
    </row>
    <row r="5" spans="1:4" s="196" customFormat="1" ht="72" customHeight="1">
      <c r="A5" s="180" t="s">
        <v>97</v>
      </c>
      <c r="B5" s="180" t="s">
        <v>251</v>
      </c>
      <c r="C5" s="180" t="s">
        <v>31</v>
      </c>
      <c r="D5" s="180" t="s">
        <v>16</v>
      </c>
    </row>
    <row r="6" spans="1:4" s="196" customFormat="1" ht="18.75">
      <c r="A6" s="180">
        <v>1</v>
      </c>
      <c r="B6" s="195">
        <v>2</v>
      </c>
      <c r="C6" s="180">
        <v>3</v>
      </c>
      <c r="D6" s="180">
        <v>4</v>
      </c>
    </row>
    <row r="7" spans="1:4" s="120" customFormat="1" ht="18.75">
      <c r="A7" s="292" t="s">
        <v>96</v>
      </c>
      <c r="B7" s="293" t="s">
        <v>112</v>
      </c>
      <c r="C7" s="294">
        <f>C8+C9+C10</f>
        <v>0</v>
      </c>
      <c r="D7" s="294">
        <f>D8+D9+D10</f>
        <v>732.6</v>
      </c>
    </row>
    <row r="8" spans="1:4" s="120" customFormat="1" ht="37.5">
      <c r="A8" s="190" t="s">
        <v>95</v>
      </c>
      <c r="B8" s="220" t="s">
        <v>188</v>
      </c>
      <c r="C8" s="181"/>
      <c r="D8" s="181">
        <v>276.69</v>
      </c>
    </row>
    <row r="9" spans="1:4" s="120" customFormat="1" ht="56.25">
      <c r="A9" s="190" t="s">
        <v>94</v>
      </c>
      <c r="B9" s="220" t="s">
        <v>113</v>
      </c>
      <c r="C9" s="181"/>
      <c r="D9" s="181"/>
    </row>
    <row r="10" spans="1:4" s="120" customFormat="1" ht="56.25">
      <c r="A10" s="190" t="s">
        <v>93</v>
      </c>
      <c r="B10" s="220" t="s">
        <v>114</v>
      </c>
      <c r="C10" s="181"/>
      <c r="D10" s="181">
        <v>455.91</v>
      </c>
    </row>
    <row r="11" spans="1:4" s="120" customFormat="1" ht="37.5" hidden="1">
      <c r="A11" s="190" t="s">
        <v>92</v>
      </c>
      <c r="B11" s="191" t="s">
        <v>115</v>
      </c>
      <c r="C11" s="181"/>
      <c r="D11" s="179"/>
    </row>
    <row r="12" spans="1:4" s="120" customFormat="1" ht="18.75">
      <c r="A12" s="190" t="s">
        <v>91</v>
      </c>
      <c r="B12" s="191" t="s">
        <v>116</v>
      </c>
      <c r="C12" s="297"/>
      <c r="D12" s="298"/>
    </row>
    <row r="13" spans="1:4" s="120" customFormat="1" ht="18.75">
      <c r="A13" s="190" t="s">
        <v>90</v>
      </c>
      <c r="B13" s="191" t="s">
        <v>117</v>
      </c>
      <c r="C13" s="297"/>
      <c r="D13" s="298">
        <v>1</v>
      </c>
    </row>
    <row r="14" spans="1:4" s="120" customFormat="1" ht="18.75">
      <c r="A14" s="190" t="s">
        <v>89</v>
      </c>
      <c r="B14" s="191" t="s">
        <v>118</v>
      </c>
      <c r="C14" s="297"/>
      <c r="D14" s="299"/>
    </row>
    <row r="15" spans="1:4" s="120" customFormat="1" ht="18.75">
      <c r="A15" s="292" t="s">
        <v>88</v>
      </c>
      <c r="B15" s="293" t="s">
        <v>119</v>
      </c>
      <c r="C15" s="300"/>
      <c r="D15" s="366">
        <f>D16+D17</f>
        <v>58.3</v>
      </c>
    </row>
    <row r="16" spans="1:4" s="120" customFormat="1" ht="18.75">
      <c r="A16" s="190" t="s">
        <v>120</v>
      </c>
      <c r="B16" s="191" t="s">
        <v>121</v>
      </c>
      <c r="C16" s="297"/>
      <c r="D16" s="298">
        <v>58.3</v>
      </c>
    </row>
    <row r="17" spans="1:4" s="120" customFormat="1" ht="18.75">
      <c r="A17" s="190" t="s">
        <v>122</v>
      </c>
      <c r="B17" s="191" t="s">
        <v>123</v>
      </c>
      <c r="C17" s="297"/>
      <c r="D17" s="298"/>
    </row>
    <row r="18" spans="1:4" s="120" customFormat="1" ht="37.5">
      <c r="A18" s="292" t="s">
        <v>87</v>
      </c>
      <c r="B18" s="293" t="s">
        <v>124</v>
      </c>
      <c r="C18" s="300">
        <f>C21+C22</f>
        <v>0</v>
      </c>
      <c r="D18" s="300">
        <f>D21+D22</f>
        <v>0</v>
      </c>
    </row>
    <row r="19" spans="1:4" s="120" customFormat="1" ht="18.75" hidden="1">
      <c r="A19" s="190" t="s">
        <v>86</v>
      </c>
      <c r="B19" s="191" t="s">
        <v>125</v>
      </c>
      <c r="C19" s="297"/>
      <c r="D19" s="299"/>
    </row>
    <row r="20" spans="1:4" s="120" customFormat="1" ht="37.5" hidden="1">
      <c r="A20" s="190" t="s">
        <v>189</v>
      </c>
      <c r="B20" s="191" t="s">
        <v>190</v>
      </c>
      <c r="C20" s="297"/>
      <c r="D20" s="299"/>
    </row>
    <row r="21" spans="1:4" s="120" customFormat="1" ht="37.5">
      <c r="A21" s="190" t="s">
        <v>191</v>
      </c>
      <c r="B21" s="191" t="s">
        <v>126</v>
      </c>
      <c r="C21" s="297"/>
      <c r="D21" s="298"/>
    </row>
    <row r="22" spans="1:4" s="120" customFormat="1" ht="18.75">
      <c r="A22" s="190" t="s">
        <v>85</v>
      </c>
      <c r="B22" s="191" t="s">
        <v>127</v>
      </c>
      <c r="C22" s="297"/>
      <c r="D22" s="298"/>
    </row>
    <row r="23" spans="1:4" s="120" customFormat="1" ht="37.5" hidden="1">
      <c r="A23" s="190" t="s">
        <v>128</v>
      </c>
      <c r="B23" s="191" t="s">
        <v>129</v>
      </c>
      <c r="C23" s="297"/>
      <c r="D23" s="299"/>
    </row>
    <row r="24" spans="1:4" s="120" customFormat="1" ht="18.75">
      <c r="A24" s="292" t="s">
        <v>84</v>
      </c>
      <c r="B24" s="293" t="s">
        <v>130</v>
      </c>
      <c r="C24" s="300">
        <f>C27+C29+C31</f>
        <v>0</v>
      </c>
      <c r="D24" s="300">
        <f>D27+D29+D31</f>
        <v>0</v>
      </c>
    </row>
    <row r="25" spans="1:4" s="120" customFormat="1" ht="18.75" hidden="1">
      <c r="A25" s="190" t="s">
        <v>83</v>
      </c>
      <c r="B25" s="191" t="s">
        <v>131</v>
      </c>
      <c r="C25" s="297"/>
      <c r="D25" s="299"/>
    </row>
    <row r="26" spans="1:4" s="120" customFormat="1" ht="18.75" hidden="1">
      <c r="A26" s="190" t="s">
        <v>82</v>
      </c>
      <c r="B26" s="191" t="s">
        <v>132</v>
      </c>
      <c r="C26" s="297"/>
      <c r="D26" s="299"/>
    </row>
    <row r="27" spans="1:4" s="120" customFormat="1" ht="18.75">
      <c r="A27" s="190" t="s">
        <v>133</v>
      </c>
      <c r="B27" s="191" t="s">
        <v>134</v>
      </c>
      <c r="C27" s="297"/>
      <c r="D27" s="299"/>
    </row>
    <row r="28" spans="1:4" s="120" customFormat="1" ht="18.75" hidden="1">
      <c r="A28" s="190" t="s">
        <v>135</v>
      </c>
      <c r="B28" s="191" t="s">
        <v>136</v>
      </c>
      <c r="C28" s="297"/>
      <c r="D28" s="299"/>
    </row>
    <row r="29" spans="1:4" s="120" customFormat="1" ht="18.75">
      <c r="A29" s="190" t="s">
        <v>137</v>
      </c>
      <c r="B29" s="191" t="s">
        <v>138</v>
      </c>
      <c r="C29" s="297"/>
      <c r="D29" s="298"/>
    </row>
    <row r="30" spans="1:4" s="120" customFormat="1" ht="18.75" hidden="1">
      <c r="A30" s="190" t="s">
        <v>139</v>
      </c>
      <c r="B30" s="191" t="s">
        <v>140</v>
      </c>
      <c r="C30" s="297"/>
      <c r="D30" s="299"/>
    </row>
    <row r="31" spans="1:4" s="120" customFormat="1" ht="18.75">
      <c r="A31" s="190" t="s">
        <v>81</v>
      </c>
      <c r="B31" s="191" t="s">
        <v>141</v>
      </c>
      <c r="C31" s="297"/>
      <c r="D31" s="298"/>
    </row>
    <row r="32" spans="1:4" s="120" customFormat="1" ht="18.75">
      <c r="A32" s="292" t="s">
        <v>80</v>
      </c>
      <c r="B32" s="293" t="s">
        <v>142</v>
      </c>
      <c r="C32" s="300">
        <f>C33+C34+C35+C36</f>
        <v>0</v>
      </c>
      <c r="D32" s="300">
        <f>D33+D34+D35+D36</f>
        <v>40</v>
      </c>
    </row>
    <row r="33" spans="1:4" s="120" customFormat="1" ht="18.75" hidden="1">
      <c r="A33" s="190" t="s">
        <v>79</v>
      </c>
      <c r="B33" s="191" t="s">
        <v>143</v>
      </c>
      <c r="C33" s="297"/>
      <c r="D33" s="299"/>
    </row>
    <row r="34" spans="1:4" s="120" customFormat="1" ht="18.75">
      <c r="A34" s="190" t="s">
        <v>78</v>
      </c>
      <c r="B34" s="191" t="s">
        <v>144</v>
      </c>
      <c r="C34" s="297"/>
      <c r="D34" s="298"/>
    </row>
    <row r="35" spans="1:4" s="120" customFormat="1" ht="18.75">
      <c r="A35" s="190" t="s">
        <v>77</v>
      </c>
      <c r="B35" s="191" t="s">
        <v>145</v>
      </c>
      <c r="C35" s="297"/>
      <c r="D35" s="298">
        <v>40</v>
      </c>
    </row>
    <row r="36" spans="1:4" s="120" customFormat="1" ht="18.75">
      <c r="A36" s="190" t="s">
        <v>76</v>
      </c>
      <c r="B36" s="191" t="s">
        <v>146</v>
      </c>
      <c r="C36" s="297"/>
      <c r="D36" s="298"/>
    </row>
    <row r="37" spans="1:4" s="120" customFormat="1" ht="18.75" hidden="1">
      <c r="A37" s="190" t="s">
        <v>147</v>
      </c>
      <c r="B37" s="191" t="s">
        <v>148</v>
      </c>
      <c r="C37" s="297"/>
      <c r="D37" s="299"/>
    </row>
    <row r="38" spans="1:4" s="120" customFormat="1" ht="18.75" hidden="1">
      <c r="A38" s="190" t="s">
        <v>149</v>
      </c>
      <c r="B38" s="191" t="s">
        <v>150</v>
      </c>
      <c r="C38" s="297"/>
      <c r="D38" s="299"/>
    </row>
    <row r="39" spans="1:4" s="120" customFormat="1" ht="18.75" hidden="1">
      <c r="A39" s="190" t="s">
        <v>75</v>
      </c>
      <c r="B39" s="191" t="s">
        <v>151</v>
      </c>
      <c r="C39" s="297"/>
      <c r="D39" s="299"/>
    </row>
    <row r="40" spans="1:4" s="120" customFormat="1" ht="18.75" hidden="1">
      <c r="A40" s="190" t="s">
        <v>74</v>
      </c>
      <c r="B40" s="191" t="s">
        <v>152</v>
      </c>
      <c r="C40" s="297"/>
      <c r="D40" s="299"/>
    </row>
    <row r="41" spans="1:4" s="120" customFormat="1" ht="18.75" hidden="1">
      <c r="A41" s="190" t="s">
        <v>73</v>
      </c>
      <c r="B41" s="191" t="s">
        <v>153</v>
      </c>
      <c r="C41" s="297"/>
      <c r="D41" s="299"/>
    </row>
    <row r="42" spans="1:4" s="120" customFormat="1" ht="37.5" hidden="1">
      <c r="A42" s="190" t="s">
        <v>72</v>
      </c>
      <c r="B42" s="191" t="s">
        <v>154</v>
      </c>
      <c r="C42" s="297"/>
      <c r="D42" s="299"/>
    </row>
    <row r="43" spans="1:4" s="120" customFormat="1" ht="18.75" hidden="1">
      <c r="A43" s="190" t="s">
        <v>71</v>
      </c>
      <c r="B43" s="191" t="s">
        <v>155</v>
      </c>
      <c r="C43" s="297"/>
      <c r="D43" s="299"/>
    </row>
    <row r="44" spans="1:4" s="120" customFormat="1" ht="18.75" hidden="1">
      <c r="A44" s="190" t="s">
        <v>70</v>
      </c>
      <c r="B44" s="191" t="s">
        <v>156</v>
      </c>
      <c r="C44" s="297"/>
      <c r="D44" s="299"/>
    </row>
    <row r="45" spans="1:4" s="120" customFormat="1" ht="18.75">
      <c r="A45" s="292" t="s">
        <v>192</v>
      </c>
      <c r="B45" s="293" t="s">
        <v>157</v>
      </c>
      <c r="C45" s="300">
        <f>C46</f>
        <v>0</v>
      </c>
      <c r="D45" s="300">
        <f>D46</f>
        <v>0</v>
      </c>
    </row>
    <row r="46" spans="1:4" s="120" customFormat="1" ht="18.75">
      <c r="A46" s="190" t="s">
        <v>69</v>
      </c>
      <c r="B46" s="191" t="s">
        <v>158</v>
      </c>
      <c r="C46" s="297"/>
      <c r="D46" s="298"/>
    </row>
    <row r="47" spans="1:4" s="120" customFormat="1" ht="18.75" hidden="1">
      <c r="A47" s="190" t="s">
        <v>193</v>
      </c>
      <c r="B47" s="191" t="s">
        <v>159</v>
      </c>
      <c r="C47" s="297"/>
      <c r="D47" s="299"/>
    </row>
    <row r="48" spans="1:4" s="120" customFormat="1" ht="18.75">
      <c r="A48" s="292" t="s">
        <v>67</v>
      </c>
      <c r="B48" s="293" t="s">
        <v>160</v>
      </c>
      <c r="C48" s="300">
        <f>C49+C51</f>
        <v>0</v>
      </c>
      <c r="D48" s="300">
        <f>D49+D51</f>
        <v>0</v>
      </c>
    </row>
    <row r="49" spans="1:4" s="120" customFormat="1" ht="37.5">
      <c r="A49" s="190" t="s">
        <v>194</v>
      </c>
      <c r="B49" s="220" t="s">
        <v>161</v>
      </c>
      <c r="C49" s="297"/>
      <c r="D49" s="297"/>
    </row>
    <row r="50" spans="1:4" s="120" customFormat="1" ht="18.75" hidden="1">
      <c r="A50" s="190" t="s">
        <v>66</v>
      </c>
      <c r="B50" s="191" t="s">
        <v>162</v>
      </c>
      <c r="C50" s="297"/>
      <c r="D50" s="299"/>
    </row>
    <row r="51" spans="1:4" s="120" customFormat="1" ht="18.75">
      <c r="A51" s="190" t="s">
        <v>65</v>
      </c>
      <c r="B51" s="191" t="s">
        <v>163</v>
      </c>
      <c r="C51" s="297"/>
      <c r="D51" s="299"/>
    </row>
    <row r="52" spans="1:4" s="120" customFormat="1" ht="18.75" hidden="1">
      <c r="A52" s="190" t="s">
        <v>64</v>
      </c>
      <c r="B52" s="191" t="s">
        <v>164</v>
      </c>
      <c r="C52" s="297"/>
      <c r="D52" s="299"/>
    </row>
    <row r="53" spans="1:4" s="120" customFormat="1" ht="18.75" hidden="1">
      <c r="A53" s="190" t="s">
        <v>63</v>
      </c>
      <c r="B53" s="191" t="s">
        <v>165</v>
      </c>
      <c r="C53" s="297"/>
      <c r="D53" s="299"/>
    </row>
    <row r="54" spans="1:4" s="120" customFormat="1" ht="18.75">
      <c r="A54" s="292" t="s">
        <v>166</v>
      </c>
      <c r="B54" s="293" t="s">
        <v>167</v>
      </c>
      <c r="C54" s="300">
        <f>C55+C56</f>
        <v>0</v>
      </c>
      <c r="D54" s="300">
        <f>D55+D56</f>
        <v>66.5</v>
      </c>
    </row>
    <row r="55" spans="1:4" s="120" customFormat="1" ht="18.75">
      <c r="A55" s="190" t="s">
        <v>174</v>
      </c>
      <c r="B55" s="191" t="s">
        <v>175</v>
      </c>
      <c r="C55" s="297"/>
      <c r="D55" s="298">
        <v>66.5</v>
      </c>
    </row>
    <row r="56" spans="1:4" s="120" customFormat="1" ht="18.75" hidden="1">
      <c r="A56" s="190" t="s">
        <v>170</v>
      </c>
      <c r="B56" s="191" t="s">
        <v>171</v>
      </c>
      <c r="C56" s="297"/>
      <c r="D56" s="299"/>
    </row>
    <row r="57" spans="1:4" s="120" customFormat="1" ht="18.75" hidden="1">
      <c r="A57" s="190" t="s">
        <v>172</v>
      </c>
      <c r="B57" s="191" t="s">
        <v>173</v>
      </c>
      <c r="C57" s="297"/>
      <c r="D57" s="299"/>
    </row>
    <row r="58" spans="1:4" s="120" customFormat="1" ht="18.75" hidden="1">
      <c r="A58" s="190" t="s">
        <v>174</v>
      </c>
      <c r="B58" s="191" t="s">
        <v>175</v>
      </c>
      <c r="C58" s="297"/>
      <c r="D58" s="299"/>
    </row>
    <row r="59" spans="1:4" s="120" customFormat="1" ht="18.75" hidden="1">
      <c r="A59" s="190" t="s">
        <v>176</v>
      </c>
      <c r="B59" s="191" t="s">
        <v>177</v>
      </c>
      <c r="C59" s="297"/>
      <c r="D59" s="299"/>
    </row>
    <row r="60" spans="1:4" s="120" customFormat="1" ht="18.75" hidden="1">
      <c r="A60" s="190" t="s">
        <v>195</v>
      </c>
      <c r="B60" s="191" t="s">
        <v>196</v>
      </c>
      <c r="C60" s="297"/>
      <c r="D60" s="299"/>
    </row>
    <row r="61" spans="1:4" s="120" customFormat="1" ht="18.75" hidden="1">
      <c r="A61" s="190" t="s">
        <v>68</v>
      </c>
      <c r="B61" s="191" t="s">
        <v>178</v>
      </c>
      <c r="C61" s="297"/>
      <c r="D61" s="299"/>
    </row>
    <row r="62" spans="1:4" s="120" customFormat="1" ht="37.5" hidden="1">
      <c r="A62" s="190" t="s">
        <v>179</v>
      </c>
      <c r="B62" s="191" t="s">
        <v>180</v>
      </c>
      <c r="C62" s="297"/>
      <c r="D62" s="299"/>
    </row>
    <row r="63" spans="1:4" s="120" customFormat="1" ht="18.75" hidden="1">
      <c r="A63" s="190" t="s">
        <v>197</v>
      </c>
      <c r="B63" s="191" t="s">
        <v>181</v>
      </c>
      <c r="C63" s="297"/>
      <c r="D63" s="299"/>
    </row>
    <row r="64" spans="1:4" s="120" customFormat="1" ht="56.25" hidden="1">
      <c r="A64" s="190" t="s">
        <v>198</v>
      </c>
      <c r="B64" s="191" t="s">
        <v>182</v>
      </c>
      <c r="C64" s="297"/>
      <c r="D64" s="299"/>
    </row>
    <row r="65" spans="1:4" s="120" customFormat="1" ht="37.5" hidden="1">
      <c r="A65" s="190" t="s">
        <v>183</v>
      </c>
      <c r="B65" s="191" t="s">
        <v>184</v>
      </c>
      <c r="C65" s="297"/>
      <c r="D65" s="299"/>
    </row>
    <row r="66" spans="1:4" s="120" customFormat="1" ht="18.75" hidden="1">
      <c r="A66" s="190" t="s">
        <v>185</v>
      </c>
      <c r="B66" s="191" t="s">
        <v>186</v>
      </c>
      <c r="C66" s="297"/>
      <c r="D66" s="299"/>
    </row>
    <row r="67" spans="1:4" s="120" customFormat="1" ht="18.75" hidden="1">
      <c r="A67" s="190" t="s">
        <v>199</v>
      </c>
      <c r="B67" s="191" t="s">
        <v>187</v>
      </c>
      <c r="C67" s="297"/>
      <c r="D67" s="299"/>
    </row>
    <row r="68" spans="1:4" s="120" customFormat="1" ht="18.75">
      <c r="A68" s="190" t="s">
        <v>321</v>
      </c>
      <c r="B68" s="191"/>
      <c r="C68" s="297"/>
      <c r="D68" s="371"/>
    </row>
    <row r="69" spans="1:4" s="120" customFormat="1" ht="21" customHeight="1">
      <c r="A69" s="295" t="s">
        <v>62</v>
      </c>
      <c r="B69" s="296"/>
      <c r="C69" s="300">
        <f>C7+C12+C13+C18+C24+C32+C45+C48+C54+C68</f>
        <v>0</v>
      </c>
      <c r="D69" s="300">
        <f>D7+D12+D13+D18+D24+D32+D45+D48+D54+D68+D15</f>
        <v>898.4</v>
      </c>
    </row>
    <row r="70" spans="1:4" s="120" customFormat="1" ht="18.75">
      <c r="A70" s="192"/>
      <c r="B70" s="193"/>
      <c r="C70" s="194"/>
      <c r="D70" s="178"/>
    </row>
    <row r="71" spans="1:4" s="120" customFormat="1" ht="18.75">
      <c r="A71" s="192"/>
      <c r="B71" s="193"/>
      <c r="C71" s="194"/>
      <c r="D71" s="178"/>
    </row>
    <row r="72" spans="1:4" s="120" customFormat="1" ht="18.75">
      <c r="A72" s="192"/>
      <c r="B72" s="193"/>
      <c r="C72" s="194"/>
      <c r="D72" s="178"/>
    </row>
    <row r="73" spans="1:4" s="120" customFormat="1" ht="18.75">
      <c r="A73" s="192"/>
      <c r="B73" s="193"/>
      <c r="C73" s="194"/>
      <c r="D73" s="178"/>
    </row>
    <row r="74" spans="1:4" s="120" customFormat="1" ht="18.75">
      <c r="A74" s="192"/>
      <c r="B74" s="193"/>
      <c r="C74" s="194"/>
      <c r="D74" s="178"/>
    </row>
    <row r="75" spans="1:4" s="120" customFormat="1" ht="18.75">
      <c r="A75" s="192"/>
      <c r="B75" s="193"/>
      <c r="C75" s="194"/>
      <c r="D75" s="178"/>
    </row>
    <row r="76" spans="1:4" s="120" customFormat="1" ht="18.75">
      <c r="A76" s="192"/>
      <c r="B76" s="193"/>
      <c r="C76" s="194"/>
      <c r="D76" s="178"/>
    </row>
    <row r="77" spans="1:4" s="120" customFormat="1" ht="18.75">
      <c r="A77" s="192"/>
      <c r="B77" s="193"/>
      <c r="C77" s="194"/>
      <c r="D77" s="178"/>
    </row>
    <row r="78" spans="1:4" s="120" customFormat="1" ht="18.75">
      <c r="A78" s="192"/>
      <c r="B78" s="193"/>
      <c r="C78" s="194"/>
      <c r="D78" s="178"/>
    </row>
    <row r="79" spans="1:4" s="120" customFormat="1" ht="18.75">
      <c r="A79" s="192"/>
      <c r="B79" s="193"/>
      <c r="C79" s="194"/>
      <c r="D79" s="178"/>
    </row>
    <row r="80" spans="1:4" s="120" customFormat="1" ht="18.75">
      <c r="A80" s="192"/>
      <c r="B80" s="193"/>
      <c r="C80" s="194"/>
      <c r="D80" s="178"/>
    </row>
    <row r="81" spans="1:4" s="120" customFormat="1" ht="18.75">
      <c r="A81" s="192"/>
      <c r="B81" s="193"/>
      <c r="C81" s="194"/>
      <c r="D81" s="178"/>
    </row>
    <row r="82" spans="1:4" s="120" customFormat="1" ht="18.75">
      <c r="A82" s="192"/>
      <c r="B82" s="193"/>
      <c r="C82" s="194"/>
      <c r="D82" s="178"/>
    </row>
    <row r="83" spans="1:4" s="120" customFormat="1" ht="18.75">
      <c r="A83" s="192"/>
      <c r="B83" s="193"/>
      <c r="C83" s="194"/>
      <c r="D83" s="178"/>
    </row>
    <row r="84" spans="1:4" s="120" customFormat="1" ht="18.75">
      <c r="A84" s="192"/>
      <c r="B84" s="193"/>
      <c r="C84" s="194"/>
      <c r="D84" s="178"/>
    </row>
    <row r="85" spans="1:4" s="120" customFormat="1" ht="18.75">
      <c r="A85" s="192"/>
      <c r="B85" s="193"/>
      <c r="C85" s="194"/>
      <c r="D85" s="178"/>
    </row>
    <row r="86" spans="1:4" s="120" customFormat="1" ht="18.75">
      <c r="A86" s="192"/>
      <c r="B86" s="193"/>
      <c r="C86" s="194"/>
      <c r="D86" s="178"/>
    </row>
    <row r="87" spans="1:4" s="120" customFormat="1" ht="18.75">
      <c r="A87" s="192"/>
      <c r="B87" s="193"/>
      <c r="C87" s="194"/>
      <c r="D87" s="178"/>
    </row>
    <row r="88" spans="1:4" s="120" customFormat="1" ht="18.75">
      <c r="A88" s="192"/>
      <c r="B88" s="193"/>
      <c r="C88" s="194"/>
      <c r="D88" s="178"/>
    </row>
    <row r="89" spans="1:4" s="120" customFormat="1" ht="18.75">
      <c r="A89" s="192"/>
      <c r="B89" s="193"/>
      <c r="C89" s="194"/>
      <c r="D89" s="178"/>
    </row>
    <row r="90" spans="1:4" s="120" customFormat="1" ht="18.75">
      <c r="A90" s="192"/>
      <c r="B90" s="193"/>
      <c r="C90" s="194"/>
      <c r="D90" s="178"/>
    </row>
    <row r="91" spans="1:4" s="120" customFormat="1" ht="18.75">
      <c r="A91" s="192"/>
      <c r="B91" s="193"/>
      <c r="C91" s="194"/>
      <c r="D91" s="178"/>
    </row>
    <row r="92" spans="1:4" s="120" customFormat="1" ht="18.75">
      <c r="A92" s="192"/>
      <c r="B92" s="193"/>
      <c r="C92" s="194"/>
      <c r="D92" s="178"/>
    </row>
    <row r="93" spans="1:4" s="120" customFormat="1" ht="18.75">
      <c r="A93" s="192"/>
      <c r="B93" s="193"/>
      <c r="C93" s="194"/>
      <c r="D93" s="178"/>
    </row>
    <row r="94" spans="1:4" s="120" customFormat="1" ht="18.75">
      <c r="A94" s="192"/>
      <c r="B94" s="193"/>
      <c r="C94" s="194"/>
      <c r="D94" s="178"/>
    </row>
    <row r="95" spans="1:4" s="120" customFormat="1" ht="18.75">
      <c r="A95" s="192"/>
      <c r="B95" s="193"/>
      <c r="C95" s="194"/>
      <c r="D95" s="178"/>
    </row>
    <row r="96" spans="1:4" s="120" customFormat="1" ht="18.75">
      <c r="A96" s="192"/>
      <c r="B96" s="193"/>
      <c r="C96" s="194"/>
      <c r="D96" s="178"/>
    </row>
    <row r="97" spans="1:4" s="120" customFormat="1" ht="18.75">
      <c r="A97" s="192"/>
      <c r="B97" s="193"/>
      <c r="C97" s="194"/>
      <c r="D97" s="178"/>
    </row>
    <row r="98" spans="1:4" s="120" customFormat="1" ht="18.75">
      <c r="A98" s="192"/>
      <c r="B98" s="193"/>
      <c r="C98" s="194"/>
      <c r="D98" s="178"/>
    </row>
    <row r="99" ht="12.75">
      <c r="B99" s="78"/>
    </row>
    <row r="100" ht="12.75">
      <c r="B100" s="78"/>
    </row>
    <row r="101" ht="12.75">
      <c r="B101" s="78"/>
    </row>
    <row r="102" ht="12.75">
      <c r="B102" s="78"/>
    </row>
    <row r="103" ht="12.75">
      <c r="B103" s="78"/>
    </row>
    <row r="104" ht="12.75">
      <c r="B104" s="78"/>
    </row>
    <row r="105" ht="12.75">
      <c r="B105" s="78"/>
    </row>
    <row r="106" ht="12.75">
      <c r="B106" s="78"/>
    </row>
    <row r="107" ht="12.75">
      <c r="B107" s="78"/>
    </row>
    <row r="108" ht="12.75">
      <c r="B108" s="78"/>
    </row>
    <row r="109" ht="12.75">
      <c r="B109" s="78"/>
    </row>
    <row r="110" ht="12.75">
      <c r="B110" s="78"/>
    </row>
    <row r="111" ht="12.75">
      <c r="B111" s="78"/>
    </row>
    <row r="112" ht="12.75">
      <c r="B112" s="78"/>
    </row>
    <row r="113" ht="12.75">
      <c r="B113" s="78"/>
    </row>
    <row r="114" ht="12.75">
      <c r="B114" s="78"/>
    </row>
    <row r="115" ht="12.75">
      <c r="B115" s="78"/>
    </row>
    <row r="116" ht="12.75">
      <c r="B116" s="78"/>
    </row>
    <row r="117" ht="12.75">
      <c r="B117" s="78"/>
    </row>
    <row r="118" ht="12.75">
      <c r="B118" s="78"/>
    </row>
    <row r="119" ht="12.75">
      <c r="B119" s="78"/>
    </row>
    <row r="120" ht="12.75">
      <c r="B120" s="78"/>
    </row>
    <row r="121" ht="12.75">
      <c r="B121" s="78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84.625" style="48" customWidth="1"/>
    <col min="2" max="2" width="14.00390625" style="31" customWidth="1"/>
    <col min="3" max="3" width="15.125" style="47" hidden="1" customWidth="1"/>
    <col min="4" max="4" width="17.25390625" style="29" customWidth="1"/>
    <col min="5" max="5" width="14.125" style="29" customWidth="1"/>
    <col min="6" max="16384" width="9.125" style="29" customWidth="1"/>
  </cols>
  <sheetData>
    <row r="1" spans="3:5" ht="95.25" customHeight="1">
      <c r="C1" s="414" t="s">
        <v>471</v>
      </c>
      <c r="D1" s="414"/>
      <c r="E1" s="414"/>
    </row>
    <row r="2" spans="3:4" ht="24" customHeight="1">
      <c r="C2" s="51"/>
      <c r="D2" s="51"/>
    </row>
    <row r="3" spans="1:6" ht="54" customHeight="1">
      <c r="A3" s="413" t="s">
        <v>472</v>
      </c>
      <c r="B3" s="413"/>
      <c r="C3" s="413"/>
      <c r="D3" s="413"/>
      <c r="E3" s="413"/>
      <c r="F3" s="110"/>
    </row>
    <row r="4" spans="1:6" s="111" customFormat="1" ht="15.75">
      <c r="A4" s="50"/>
      <c r="B4" s="77"/>
      <c r="C4" s="50"/>
      <c r="D4" s="415" t="s">
        <v>200</v>
      </c>
      <c r="E4" s="415"/>
      <c r="F4" s="110"/>
    </row>
    <row r="5" spans="1:5" s="119" customFormat="1" ht="81" customHeight="1">
      <c r="A5" s="118" t="s">
        <v>97</v>
      </c>
      <c r="B5" s="118" t="s">
        <v>251</v>
      </c>
      <c r="C5" s="118" t="s">
        <v>217</v>
      </c>
      <c r="D5" s="118" t="s">
        <v>473</v>
      </c>
      <c r="E5" s="118" t="s">
        <v>474</v>
      </c>
    </row>
    <row r="6" spans="1:5" s="111" customFormat="1" ht="15.75">
      <c r="A6" s="118">
        <v>1</v>
      </c>
      <c r="B6" s="198">
        <v>2</v>
      </c>
      <c r="C6" s="118">
        <v>3</v>
      </c>
      <c r="D6" s="118">
        <v>4</v>
      </c>
      <c r="E6" s="118">
        <v>5</v>
      </c>
    </row>
    <row r="7" spans="1:5" s="178" customFormat="1" ht="18.75">
      <c r="A7" s="302" t="s">
        <v>96</v>
      </c>
      <c r="B7" s="284" t="s">
        <v>112</v>
      </c>
      <c r="C7" s="303">
        <f>C8+C9+C10</f>
        <v>0</v>
      </c>
      <c r="D7" s="303">
        <f>D8+D9+D10</f>
        <v>693.61</v>
      </c>
      <c r="E7" s="303">
        <f>E8+E9+E10</f>
        <v>693.61</v>
      </c>
    </row>
    <row r="8" spans="1:5" s="178" customFormat="1" ht="31.5">
      <c r="A8" s="304" t="s">
        <v>95</v>
      </c>
      <c r="B8" s="210" t="s">
        <v>188</v>
      </c>
      <c r="C8" s="276"/>
      <c r="D8" s="276">
        <v>276.69</v>
      </c>
      <c r="E8" s="276">
        <v>276.69</v>
      </c>
    </row>
    <row r="9" spans="1:5" s="178" customFormat="1" ht="33" customHeight="1">
      <c r="A9" s="304" t="s">
        <v>94</v>
      </c>
      <c r="B9" s="210" t="s">
        <v>113</v>
      </c>
      <c r="C9" s="276"/>
      <c r="D9" s="276"/>
      <c r="E9" s="276"/>
    </row>
    <row r="10" spans="1:5" s="178" customFormat="1" ht="47.25">
      <c r="A10" s="304" t="s">
        <v>93</v>
      </c>
      <c r="B10" s="210" t="s">
        <v>114</v>
      </c>
      <c r="C10" s="276"/>
      <c r="D10" s="276">
        <v>416.92</v>
      </c>
      <c r="E10" s="276">
        <v>416.92</v>
      </c>
    </row>
    <row r="11" spans="1:5" s="178" customFormat="1" ht="31.5" hidden="1">
      <c r="A11" s="304" t="s">
        <v>92</v>
      </c>
      <c r="B11" s="210" t="s">
        <v>115</v>
      </c>
      <c r="C11" s="276"/>
      <c r="D11" s="276"/>
      <c r="E11" s="276"/>
    </row>
    <row r="12" spans="1:5" s="178" customFormat="1" ht="18.75">
      <c r="A12" s="304" t="s">
        <v>91</v>
      </c>
      <c r="B12" s="210" t="s">
        <v>116</v>
      </c>
      <c r="C12" s="276"/>
      <c r="D12" s="276"/>
      <c r="E12" s="276"/>
    </row>
    <row r="13" spans="1:5" s="178" customFormat="1" ht="18.75">
      <c r="A13" s="304" t="s">
        <v>90</v>
      </c>
      <c r="B13" s="210" t="s">
        <v>117</v>
      </c>
      <c r="C13" s="276"/>
      <c r="D13" s="276">
        <v>1</v>
      </c>
      <c r="E13" s="276">
        <v>1</v>
      </c>
    </row>
    <row r="14" spans="1:5" s="178" customFormat="1" ht="18.75">
      <c r="A14" s="304" t="s">
        <v>89</v>
      </c>
      <c r="B14" s="210" t="s">
        <v>118</v>
      </c>
      <c r="C14" s="276"/>
      <c r="D14" s="276"/>
      <c r="E14" s="276"/>
    </row>
    <row r="15" spans="1:5" s="178" customFormat="1" ht="18.75">
      <c r="A15" s="302" t="s">
        <v>88</v>
      </c>
      <c r="B15" s="284" t="s">
        <v>119</v>
      </c>
      <c r="C15" s="303"/>
      <c r="D15" s="303">
        <f>D16+D17</f>
        <v>58.3</v>
      </c>
      <c r="E15" s="303">
        <f>E16+E17</f>
        <v>58.3</v>
      </c>
    </row>
    <row r="16" spans="1:5" s="178" customFormat="1" ht="18.75">
      <c r="A16" s="304" t="s">
        <v>120</v>
      </c>
      <c r="B16" s="210" t="s">
        <v>121</v>
      </c>
      <c r="C16" s="276"/>
      <c r="D16" s="276">
        <v>58.3</v>
      </c>
      <c r="E16" s="276">
        <v>58.3</v>
      </c>
    </row>
    <row r="17" spans="1:5" s="178" customFormat="1" ht="18.75">
      <c r="A17" s="304" t="s">
        <v>122</v>
      </c>
      <c r="B17" s="210" t="s">
        <v>123</v>
      </c>
      <c r="C17" s="276"/>
      <c r="D17" s="276"/>
      <c r="E17" s="276"/>
    </row>
    <row r="18" spans="1:5" s="178" customFormat="1" ht="31.5">
      <c r="A18" s="302" t="s">
        <v>87</v>
      </c>
      <c r="B18" s="284" t="s">
        <v>124</v>
      </c>
      <c r="C18" s="305">
        <f>C21+C22</f>
        <v>0</v>
      </c>
      <c r="D18" s="305">
        <f>D21+D22</f>
        <v>0</v>
      </c>
      <c r="E18" s="305">
        <f>E21+E22</f>
        <v>0</v>
      </c>
    </row>
    <row r="19" spans="1:5" s="178" customFormat="1" ht="18.75" hidden="1">
      <c r="A19" s="304" t="s">
        <v>86</v>
      </c>
      <c r="B19" s="210" t="s">
        <v>125</v>
      </c>
      <c r="C19" s="276"/>
      <c r="D19" s="276"/>
      <c r="E19" s="276"/>
    </row>
    <row r="20" spans="1:5" s="178" customFormat="1" ht="18.75" hidden="1">
      <c r="A20" s="304" t="s">
        <v>189</v>
      </c>
      <c r="B20" s="210" t="s">
        <v>190</v>
      </c>
      <c r="C20" s="276"/>
      <c r="D20" s="276"/>
      <c r="E20" s="276"/>
    </row>
    <row r="21" spans="1:5" s="178" customFormat="1" ht="38.25" customHeight="1">
      <c r="A21" s="304" t="s">
        <v>191</v>
      </c>
      <c r="B21" s="210" t="s">
        <v>126</v>
      </c>
      <c r="C21" s="276"/>
      <c r="D21" s="276"/>
      <c r="E21" s="276"/>
    </row>
    <row r="22" spans="1:5" s="178" customFormat="1" ht="18.75">
      <c r="A22" s="304" t="s">
        <v>85</v>
      </c>
      <c r="B22" s="210" t="s">
        <v>127</v>
      </c>
      <c r="C22" s="276"/>
      <c r="D22" s="276"/>
      <c r="E22" s="276"/>
    </row>
    <row r="23" spans="1:5" s="178" customFormat="1" ht="31.5" hidden="1">
      <c r="A23" s="304" t="s">
        <v>128</v>
      </c>
      <c r="B23" s="210" t="s">
        <v>129</v>
      </c>
      <c r="C23" s="276"/>
      <c r="D23" s="276"/>
      <c r="E23" s="276"/>
    </row>
    <row r="24" spans="1:5" s="178" customFormat="1" ht="18.75">
      <c r="A24" s="302" t="s">
        <v>84</v>
      </c>
      <c r="B24" s="284" t="s">
        <v>130</v>
      </c>
      <c r="C24" s="305">
        <f>C27+C29+C31</f>
        <v>0</v>
      </c>
      <c r="D24" s="305">
        <f>D27+D29+D31</f>
        <v>0</v>
      </c>
      <c r="E24" s="305">
        <f>E27+E29+E31</f>
        <v>0</v>
      </c>
    </row>
    <row r="25" spans="1:5" s="178" customFormat="1" ht="18.75" hidden="1">
      <c r="A25" s="304" t="s">
        <v>83</v>
      </c>
      <c r="B25" s="210" t="s">
        <v>131</v>
      </c>
      <c r="C25" s="276"/>
      <c r="D25" s="276"/>
      <c r="E25" s="276"/>
    </row>
    <row r="26" spans="1:5" s="178" customFormat="1" ht="18.75" hidden="1">
      <c r="A26" s="304" t="s">
        <v>82</v>
      </c>
      <c r="B26" s="210" t="s">
        <v>132</v>
      </c>
      <c r="C26" s="276"/>
      <c r="D26" s="276"/>
      <c r="E26" s="276"/>
    </row>
    <row r="27" spans="1:5" s="178" customFormat="1" ht="18.75">
      <c r="A27" s="304" t="s">
        <v>133</v>
      </c>
      <c r="B27" s="210" t="s">
        <v>134</v>
      </c>
      <c r="C27" s="306"/>
      <c r="D27" s="306"/>
      <c r="E27" s="306"/>
    </row>
    <row r="28" spans="1:5" s="178" customFormat="1" ht="18.75">
      <c r="A28" s="304" t="s">
        <v>135</v>
      </c>
      <c r="B28" s="210" t="s">
        <v>136</v>
      </c>
      <c r="C28" s="306"/>
      <c r="D28" s="306"/>
      <c r="E28" s="306"/>
    </row>
    <row r="29" spans="1:5" s="178" customFormat="1" ht="18.75">
      <c r="A29" s="304" t="s">
        <v>137</v>
      </c>
      <c r="B29" s="210" t="s">
        <v>138</v>
      </c>
      <c r="C29" s="276"/>
      <c r="D29" s="276"/>
      <c r="E29" s="276"/>
    </row>
    <row r="30" spans="1:5" s="178" customFormat="1" ht="18.75" hidden="1">
      <c r="A30" s="304" t="s">
        <v>139</v>
      </c>
      <c r="B30" s="210" t="s">
        <v>140</v>
      </c>
      <c r="C30" s="276"/>
      <c r="D30" s="276"/>
      <c r="E30" s="276"/>
    </row>
    <row r="31" spans="1:5" s="178" customFormat="1" ht="18.75">
      <c r="A31" s="304" t="s">
        <v>81</v>
      </c>
      <c r="B31" s="210" t="s">
        <v>141</v>
      </c>
      <c r="C31" s="276"/>
      <c r="D31" s="276"/>
      <c r="E31" s="276"/>
    </row>
    <row r="32" spans="1:5" s="178" customFormat="1" ht="18.75">
      <c r="A32" s="302" t="s">
        <v>80</v>
      </c>
      <c r="B32" s="284" t="s">
        <v>142</v>
      </c>
      <c r="C32" s="305">
        <f>C33+C34+C35+C36</f>
        <v>0</v>
      </c>
      <c r="D32" s="305">
        <v>41.6</v>
      </c>
      <c r="E32" s="305">
        <v>41</v>
      </c>
    </row>
    <row r="33" spans="1:5" s="178" customFormat="1" ht="18.75">
      <c r="A33" s="304" t="s">
        <v>79</v>
      </c>
      <c r="B33" s="210" t="s">
        <v>143</v>
      </c>
      <c r="C33" s="276"/>
      <c r="D33" s="276"/>
      <c r="E33" s="276"/>
    </row>
    <row r="34" spans="1:5" s="178" customFormat="1" ht="18.75">
      <c r="A34" s="304" t="s">
        <v>78</v>
      </c>
      <c r="B34" s="210" t="s">
        <v>144</v>
      </c>
      <c r="C34" s="306"/>
      <c r="D34" s="306"/>
      <c r="E34" s="306"/>
    </row>
    <row r="35" spans="1:5" s="178" customFormat="1" ht="18.75">
      <c r="A35" s="304" t="s">
        <v>77</v>
      </c>
      <c r="B35" s="210" t="s">
        <v>145</v>
      </c>
      <c r="C35" s="276"/>
      <c r="D35" s="276">
        <v>41.6</v>
      </c>
      <c r="E35" s="276">
        <v>41.6</v>
      </c>
    </row>
    <row r="36" spans="1:5" s="178" customFormat="1" ht="18.75">
      <c r="A36" s="304" t="s">
        <v>76</v>
      </c>
      <c r="B36" s="210" t="s">
        <v>146</v>
      </c>
      <c r="C36" s="306"/>
      <c r="D36" s="306"/>
      <c r="E36" s="306"/>
    </row>
    <row r="37" spans="1:5" s="178" customFormat="1" ht="18.75" hidden="1">
      <c r="A37" s="304" t="s">
        <v>147</v>
      </c>
      <c r="B37" s="210" t="s">
        <v>148</v>
      </c>
      <c r="C37" s="276"/>
      <c r="D37" s="276"/>
      <c r="E37" s="276"/>
    </row>
    <row r="38" spans="1:5" s="178" customFormat="1" ht="18.75" hidden="1">
      <c r="A38" s="304" t="s">
        <v>149</v>
      </c>
      <c r="B38" s="210" t="s">
        <v>150</v>
      </c>
      <c r="C38" s="276"/>
      <c r="D38" s="276"/>
      <c r="E38" s="276"/>
    </row>
    <row r="39" spans="1:5" s="178" customFormat="1" ht="18.75" hidden="1">
      <c r="A39" s="304" t="s">
        <v>75</v>
      </c>
      <c r="B39" s="210" t="s">
        <v>151</v>
      </c>
      <c r="C39" s="276"/>
      <c r="D39" s="276"/>
      <c r="E39" s="276"/>
    </row>
    <row r="40" spans="1:5" s="178" customFormat="1" ht="18.75" hidden="1">
      <c r="A40" s="304" t="s">
        <v>74</v>
      </c>
      <c r="B40" s="210" t="s">
        <v>152</v>
      </c>
      <c r="C40" s="276"/>
      <c r="D40" s="276"/>
      <c r="E40" s="276"/>
    </row>
    <row r="41" spans="1:5" s="178" customFormat="1" ht="18.75" hidden="1">
      <c r="A41" s="304" t="s">
        <v>73</v>
      </c>
      <c r="B41" s="210" t="s">
        <v>153</v>
      </c>
      <c r="C41" s="276"/>
      <c r="D41" s="276"/>
      <c r="E41" s="276"/>
    </row>
    <row r="42" spans="1:5" s="178" customFormat="1" ht="18.75" hidden="1">
      <c r="A42" s="304" t="s">
        <v>72</v>
      </c>
      <c r="B42" s="210" t="s">
        <v>154</v>
      </c>
      <c r="C42" s="276"/>
      <c r="D42" s="276"/>
      <c r="E42" s="276"/>
    </row>
    <row r="43" spans="1:5" s="178" customFormat="1" ht="18.75" hidden="1">
      <c r="A43" s="304" t="s">
        <v>71</v>
      </c>
      <c r="B43" s="210" t="s">
        <v>155</v>
      </c>
      <c r="C43" s="276"/>
      <c r="D43" s="276"/>
      <c r="E43" s="276"/>
    </row>
    <row r="44" spans="1:5" s="178" customFormat="1" ht="18.75" hidden="1">
      <c r="A44" s="304" t="s">
        <v>70</v>
      </c>
      <c r="B44" s="210" t="s">
        <v>156</v>
      </c>
      <c r="C44" s="276"/>
      <c r="D44" s="276"/>
      <c r="E44" s="276"/>
    </row>
    <row r="45" spans="1:5" s="178" customFormat="1" ht="18.75">
      <c r="A45" s="302" t="s">
        <v>192</v>
      </c>
      <c r="B45" s="284" t="s">
        <v>157</v>
      </c>
      <c r="C45" s="305">
        <f>C46</f>
        <v>0</v>
      </c>
      <c r="D45" s="305">
        <f>D46</f>
        <v>0</v>
      </c>
      <c r="E45" s="305">
        <f>E46</f>
        <v>0</v>
      </c>
    </row>
    <row r="46" spans="1:5" s="178" customFormat="1" ht="18.75">
      <c r="A46" s="304" t="s">
        <v>69</v>
      </c>
      <c r="B46" s="210" t="s">
        <v>158</v>
      </c>
      <c r="C46" s="306"/>
      <c r="D46" s="306"/>
      <c r="E46" s="306"/>
    </row>
    <row r="47" spans="1:5" s="178" customFormat="1" ht="18.75" hidden="1">
      <c r="A47" s="304" t="s">
        <v>193</v>
      </c>
      <c r="B47" s="210" t="s">
        <v>159</v>
      </c>
      <c r="C47" s="276"/>
      <c r="D47" s="276"/>
      <c r="E47" s="276"/>
    </row>
    <row r="48" spans="1:5" s="178" customFormat="1" ht="18.75">
      <c r="A48" s="302" t="s">
        <v>67</v>
      </c>
      <c r="B48" s="284" t="s">
        <v>160</v>
      </c>
      <c r="C48" s="305">
        <f>C49+C51</f>
        <v>0</v>
      </c>
      <c r="D48" s="305">
        <f>D49+D51</f>
        <v>0</v>
      </c>
      <c r="E48" s="305">
        <f>E49+E51</f>
        <v>0</v>
      </c>
    </row>
    <row r="49" spans="1:5" s="178" customFormat="1" ht="31.5">
      <c r="A49" s="304" t="s">
        <v>194</v>
      </c>
      <c r="B49" s="210" t="s">
        <v>161</v>
      </c>
      <c r="C49" s="276"/>
      <c r="D49" s="276"/>
      <c r="E49" s="276"/>
    </row>
    <row r="50" spans="1:5" s="178" customFormat="1" ht="18.75" hidden="1">
      <c r="A50" s="304" t="s">
        <v>66</v>
      </c>
      <c r="B50" s="210" t="s">
        <v>162</v>
      </c>
      <c r="C50" s="276"/>
      <c r="D50" s="276"/>
      <c r="E50" s="276"/>
    </row>
    <row r="51" spans="1:5" s="178" customFormat="1" ht="18.75">
      <c r="A51" s="304" t="s">
        <v>65</v>
      </c>
      <c r="B51" s="210" t="s">
        <v>163</v>
      </c>
      <c r="C51" s="276"/>
      <c r="D51" s="276"/>
      <c r="E51" s="276"/>
    </row>
    <row r="52" spans="1:5" s="178" customFormat="1" ht="18.75" hidden="1">
      <c r="A52" s="304" t="s">
        <v>64</v>
      </c>
      <c r="B52" s="210" t="s">
        <v>164</v>
      </c>
      <c r="C52" s="276"/>
      <c r="D52" s="276"/>
      <c r="E52" s="276"/>
    </row>
    <row r="53" spans="1:5" s="178" customFormat="1" ht="18.75" hidden="1">
      <c r="A53" s="304" t="s">
        <v>63</v>
      </c>
      <c r="B53" s="210" t="s">
        <v>165</v>
      </c>
      <c r="C53" s="276"/>
      <c r="D53" s="276"/>
      <c r="E53" s="276"/>
    </row>
    <row r="54" spans="1:5" s="178" customFormat="1" ht="18.75">
      <c r="A54" s="302" t="s">
        <v>166</v>
      </c>
      <c r="B54" s="284" t="s">
        <v>167</v>
      </c>
      <c r="C54" s="305">
        <f>C55+C56</f>
        <v>0</v>
      </c>
      <c r="D54" s="305">
        <f>D55+D56</f>
        <v>66.5</v>
      </c>
      <c r="E54" s="305">
        <f>E55+E56</f>
        <v>66.5</v>
      </c>
    </row>
    <row r="55" spans="1:5" s="178" customFormat="1" ht="18.75">
      <c r="A55" s="304" t="s">
        <v>168</v>
      </c>
      <c r="B55" s="210" t="s">
        <v>169</v>
      </c>
      <c r="C55" s="276"/>
      <c r="D55" s="276"/>
      <c r="E55" s="276"/>
    </row>
    <row r="56" spans="1:5" s="178" customFormat="1" ht="18.75">
      <c r="A56" s="304" t="s">
        <v>174</v>
      </c>
      <c r="B56" s="210" t="s">
        <v>175</v>
      </c>
      <c r="C56" s="276"/>
      <c r="D56" s="276">
        <v>66.5</v>
      </c>
      <c r="E56" s="276">
        <v>66.5</v>
      </c>
    </row>
    <row r="57" spans="1:5" s="178" customFormat="1" ht="18.75" hidden="1">
      <c r="A57" s="304" t="s">
        <v>172</v>
      </c>
      <c r="B57" s="210" t="s">
        <v>173</v>
      </c>
      <c r="C57" s="276"/>
      <c r="D57" s="276"/>
      <c r="E57" s="276"/>
    </row>
    <row r="58" spans="1:5" s="178" customFormat="1" ht="18.75" hidden="1">
      <c r="A58" s="304" t="s">
        <v>174</v>
      </c>
      <c r="B58" s="210" t="s">
        <v>175</v>
      </c>
      <c r="C58" s="276"/>
      <c r="D58" s="276"/>
      <c r="E58" s="276"/>
    </row>
    <row r="59" spans="1:5" s="178" customFormat="1" ht="18.75" hidden="1">
      <c r="A59" s="304" t="s">
        <v>176</v>
      </c>
      <c r="B59" s="210" t="s">
        <v>177</v>
      </c>
      <c r="C59" s="276"/>
      <c r="D59" s="276"/>
      <c r="E59" s="276"/>
    </row>
    <row r="60" spans="1:5" s="178" customFormat="1" ht="18.75" hidden="1">
      <c r="A60" s="304" t="s">
        <v>195</v>
      </c>
      <c r="B60" s="210" t="s">
        <v>196</v>
      </c>
      <c r="C60" s="276"/>
      <c r="D60" s="276"/>
      <c r="E60" s="276"/>
    </row>
    <row r="61" spans="1:5" s="178" customFormat="1" ht="18.75" hidden="1">
      <c r="A61" s="304" t="s">
        <v>68</v>
      </c>
      <c r="B61" s="210" t="s">
        <v>178</v>
      </c>
      <c r="C61" s="276"/>
      <c r="D61" s="276"/>
      <c r="E61" s="276"/>
    </row>
    <row r="62" spans="1:5" s="178" customFormat="1" ht="34.5" customHeight="1" hidden="1">
      <c r="A62" s="304" t="s">
        <v>179</v>
      </c>
      <c r="B62" s="210" t="s">
        <v>180</v>
      </c>
      <c r="C62" s="276"/>
      <c r="D62" s="276"/>
      <c r="E62" s="276"/>
    </row>
    <row r="63" spans="1:5" s="178" customFormat="1" ht="21" customHeight="1" hidden="1">
      <c r="A63" s="304" t="s">
        <v>197</v>
      </c>
      <c r="B63" s="210" t="s">
        <v>181</v>
      </c>
      <c r="C63" s="276"/>
      <c r="D63" s="276"/>
      <c r="E63" s="276"/>
    </row>
    <row r="64" spans="1:5" s="178" customFormat="1" ht="47.25" hidden="1">
      <c r="A64" s="304" t="s">
        <v>198</v>
      </c>
      <c r="B64" s="210" t="s">
        <v>182</v>
      </c>
      <c r="C64" s="276"/>
      <c r="D64" s="276"/>
      <c r="E64" s="276"/>
    </row>
    <row r="65" spans="1:5" s="178" customFormat="1" ht="31.5" hidden="1">
      <c r="A65" s="304" t="s">
        <v>183</v>
      </c>
      <c r="B65" s="210" t="s">
        <v>184</v>
      </c>
      <c r="C65" s="276"/>
      <c r="D65" s="276"/>
      <c r="E65" s="276"/>
    </row>
    <row r="66" spans="1:5" s="178" customFormat="1" ht="18.75" hidden="1">
      <c r="A66" s="304" t="s">
        <v>185</v>
      </c>
      <c r="B66" s="210" t="s">
        <v>186</v>
      </c>
      <c r="C66" s="276"/>
      <c r="D66" s="276"/>
      <c r="E66" s="276"/>
    </row>
    <row r="67" spans="1:5" s="178" customFormat="1" ht="18.75" hidden="1">
      <c r="A67" s="304" t="s">
        <v>199</v>
      </c>
      <c r="B67" s="210" t="s">
        <v>187</v>
      </c>
      <c r="C67" s="276"/>
      <c r="D67" s="276"/>
      <c r="E67" s="276"/>
    </row>
    <row r="68" spans="1:5" s="178" customFormat="1" ht="18.75">
      <c r="A68" s="304" t="s">
        <v>321</v>
      </c>
      <c r="B68" s="210"/>
      <c r="C68" s="306"/>
      <c r="D68" s="370">
        <v>37.98</v>
      </c>
      <c r="E68" s="370">
        <v>37.98</v>
      </c>
    </row>
    <row r="69" spans="1:5" s="178" customFormat="1" ht="18.75">
      <c r="A69" s="307" t="s">
        <v>62</v>
      </c>
      <c r="B69" s="308"/>
      <c r="C69" s="305">
        <f>C7+C12+C13+C18+C24+C32+C45+C48+C54+C68</f>
        <v>0</v>
      </c>
      <c r="D69" s="305">
        <f>D7+D12+D13+D18+D24+D32+D45+D48+D54+D68+D15</f>
        <v>898.99</v>
      </c>
      <c r="E69" s="305">
        <f>E7+E12+E13+E18+E24+E32+E45+E48+E54+E68+E15</f>
        <v>898.39</v>
      </c>
    </row>
    <row r="70" ht="12.75">
      <c r="B70" s="78"/>
    </row>
    <row r="71" ht="12.75">
      <c r="B71" s="78"/>
    </row>
    <row r="72" ht="12.75">
      <c r="B72" s="78"/>
    </row>
    <row r="73" ht="12.75">
      <c r="B73" s="78"/>
    </row>
    <row r="74" ht="12.75">
      <c r="B74" s="78"/>
    </row>
    <row r="75" ht="12.75">
      <c r="B75" s="78"/>
    </row>
    <row r="76" ht="12.75">
      <c r="B76" s="78"/>
    </row>
    <row r="77" ht="12.75">
      <c r="B77" s="78"/>
    </row>
    <row r="78" ht="12.75">
      <c r="B78" s="78"/>
    </row>
    <row r="79" ht="12.75">
      <c r="B79" s="78"/>
    </row>
    <row r="80" ht="12.75">
      <c r="B80" s="78"/>
    </row>
    <row r="81" ht="12.75">
      <c r="B81" s="78"/>
    </row>
    <row r="82" ht="12.75">
      <c r="B82" s="78"/>
    </row>
    <row r="83" ht="12.75">
      <c r="B83" s="78"/>
    </row>
    <row r="84" ht="12.75">
      <c r="B84" s="78"/>
    </row>
    <row r="85" ht="12.75">
      <c r="B85" s="78"/>
    </row>
    <row r="86" ht="12.75">
      <c r="B86" s="78"/>
    </row>
    <row r="87" ht="12.75">
      <c r="B87" s="78"/>
    </row>
    <row r="88" ht="12.75">
      <c r="B88" s="78"/>
    </row>
    <row r="89" ht="12.75">
      <c r="B89" s="78"/>
    </row>
    <row r="90" ht="12.75">
      <c r="B90" s="78"/>
    </row>
    <row r="91" ht="12.75">
      <c r="B91" s="78"/>
    </row>
    <row r="92" ht="12.75">
      <c r="B92" s="78"/>
    </row>
    <row r="93" ht="12.75">
      <c r="B93" s="78"/>
    </row>
    <row r="94" ht="12.75">
      <c r="B94" s="78"/>
    </row>
    <row r="95" ht="12.75">
      <c r="B95" s="78"/>
    </row>
    <row r="96" ht="12.75">
      <c r="B96" s="78"/>
    </row>
    <row r="97" ht="12.75">
      <c r="B97" s="78"/>
    </row>
    <row r="98" ht="12.75">
      <c r="B98" s="78"/>
    </row>
    <row r="99" ht="12.75">
      <c r="B99" s="78"/>
    </row>
    <row r="100" ht="12.75">
      <c r="B100" s="78"/>
    </row>
    <row r="101" ht="12.75">
      <c r="B101" s="78"/>
    </row>
    <row r="102" ht="12.75">
      <c r="B102" s="78"/>
    </row>
    <row r="103" ht="12.75">
      <c r="B103" s="78"/>
    </row>
    <row r="104" ht="12.75">
      <c r="B104" s="78"/>
    </row>
    <row r="105" ht="12.75">
      <c r="B105" s="78"/>
    </row>
    <row r="106" ht="12.75">
      <c r="B106" s="78"/>
    </row>
    <row r="107" ht="12.75">
      <c r="B107" s="78"/>
    </row>
    <row r="108" ht="12.75">
      <c r="B108" s="78"/>
    </row>
    <row r="109" ht="12.75">
      <c r="B109" s="78"/>
    </row>
    <row r="110" ht="12.75">
      <c r="B110" s="78"/>
    </row>
    <row r="111" ht="12.75">
      <c r="B111" s="78"/>
    </row>
    <row r="112" ht="12.75">
      <c r="B112" s="78"/>
    </row>
    <row r="113" ht="12.75">
      <c r="B113" s="78"/>
    </row>
    <row r="114" ht="12.75">
      <c r="B114" s="78"/>
    </row>
    <row r="115" ht="12.75">
      <c r="B115" s="78"/>
    </row>
    <row r="116" ht="12.75">
      <c r="B116" s="78"/>
    </row>
    <row r="117" ht="12.75">
      <c r="B117" s="78"/>
    </row>
    <row r="118" ht="12.75">
      <c r="B118" s="78"/>
    </row>
    <row r="119" ht="12.75">
      <c r="B119" s="78"/>
    </row>
    <row r="120" ht="12.75">
      <c r="B120" s="78"/>
    </row>
    <row r="121" ht="12.75">
      <c r="B121" s="78"/>
    </row>
  </sheetData>
  <sheetProtection/>
  <mergeCells count="3">
    <mergeCell ref="D4:E4"/>
    <mergeCell ref="C1:E1"/>
    <mergeCell ref="A3:E3"/>
  </mergeCells>
  <printOptions/>
  <pageMargins left="0.7086614173228347" right="0.31" top="0.3937007874015748" bottom="0.35433070866141736" header="0.31496062992125984" footer="0.31496062992125984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"/>
    </sheetView>
  </sheetViews>
  <sheetFormatPr defaultColWidth="9.00390625" defaultRowHeight="12.75"/>
  <cols>
    <col min="1" max="1" width="3.25390625" style="52" customWidth="1"/>
    <col min="2" max="2" width="62.125" style="53" customWidth="1"/>
    <col min="3" max="3" width="6.125" style="53" customWidth="1"/>
    <col min="4" max="4" width="5.25390625" style="54" customWidth="1"/>
    <col min="5" max="5" width="5.625" style="54" customWidth="1"/>
    <col min="6" max="6" width="13.375" style="54" customWidth="1"/>
    <col min="7" max="7" width="5.75390625" style="54" customWidth="1"/>
    <col min="8" max="8" width="9.25390625" style="54" hidden="1" customWidth="1"/>
    <col min="9" max="9" width="14.00390625" style="54" customWidth="1"/>
    <col min="10" max="16384" width="9.125" style="55" customWidth="1"/>
  </cols>
  <sheetData>
    <row r="1" spans="6:9" ht="94.5" customHeight="1">
      <c r="F1" s="419" t="s">
        <v>475</v>
      </c>
      <c r="G1" s="419"/>
      <c r="H1" s="419"/>
      <c r="I1" s="419"/>
    </row>
    <row r="2" spans="7:9" ht="12" customHeight="1">
      <c r="G2" s="56"/>
      <c r="H2" s="56"/>
      <c r="I2" s="56"/>
    </row>
    <row r="3" spans="1:9" s="178" customFormat="1" ht="66.75" customHeight="1">
      <c r="A3" s="398" t="s">
        <v>476</v>
      </c>
      <c r="B3" s="398"/>
      <c r="C3" s="398"/>
      <c r="D3" s="398"/>
      <c r="E3" s="398"/>
      <c r="F3" s="398"/>
      <c r="G3" s="398"/>
      <c r="H3" s="398"/>
      <c r="I3" s="416"/>
    </row>
    <row r="4" spans="1:9" s="59" customFormat="1" ht="15.75">
      <c r="A4" s="309"/>
      <c r="B4" s="309"/>
      <c r="C4" s="309"/>
      <c r="D4" s="309"/>
      <c r="E4" s="309"/>
      <c r="F4" s="268"/>
      <c r="G4" s="417" t="s">
        <v>98</v>
      </c>
      <c r="H4" s="417"/>
      <c r="I4" s="417"/>
    </row>
    <row r="5" spans="1:9" s="201" customFormat="1" ht="108.75" customHeight="1">
      <c r="A5" s="228" t="s">
        <v>99</v>
      </c>
      <c r="B5" s="228" t="s">
        <v>100</v>
      </c>
      <c r="C5" s="209" t="s">
        <v>252</v>
      </c>
      <c r="D5" s="210" t="s">
        <v>253</v>
      </c>
      <c r="E5" s="210" t="s">
        <v>254</v>
      </c>
      <c r="F5" s="210" t="s">
        <v>255</v>
      </c>
      <c r="G5" s="210" t="s">
        <v>256</v>
      </c>
      <c r="H5" s="210" t="s">
        <v>322</v>
      </c>
      <c r="I5" s="228" t="s">
        <v>389</v>
      </c>
    </row>
    <row r="6" spans="1:9" s="213" customFormat="1" ht="15.75">
      <c r="A6" s="212">
        <v>1</v>
      </c>
      <c r="B6" s="212">
        <v>2</v>
      </c>
      <c r="C6" s="212"/>
      <c r="D6" s="209" t="s">
        <v>101</v>
      </c>
      <c r="E6" s="209" t="s">
        <v>102</v>
      </c>
      <c r="F6" s="209" t="s">
        <v>103</v>
      </c>
      <c r="G6" s="209" t="s">
        <v>104</v>
      </c>
      <c r="H6" s="212">
        <v>7</v>
      </c>
      <c r="I6" s="212">
        <v>8</v>
      </c>
    </row>
    <row r="7" spans="1:9" s="202" customFormat="1" ht="28.5" customHeight="1">
      <c r="A7" s="228" t="s">
        <v>328</v>
      </c>
      <c r="B7" s="312" t="s">
        <v>323</v>
      </c>
      <c r="C7" s="324">
        <v>801</v>
      </c>
      <c r="D7" s="301" t="s">
        <v>324</v>
      </c>
      <c r="E7" s="301" t="s">
        <v>325</v>
      </c>
      <c r="F7" s="301" t="s">
        <v>406</v>
      </c>
      <c r="G7" s="301" t="s">
        <v>315</v>
      </c>
      <c r="H7" s="318" t="e">
        <f>H8</f>
        <v>#REF!</v>
      </c>
      <c r="I7" s="318">
        <f>I8</f>
        <v>276.69</v>
      </c>
    </row>
    <row r="8" spans="1:9" s="202" customFormat="1" ht="13.5" customHeight="1">
      <c r="A8" s="212"/>
      <c r="B8" s="312" t="s">
        <v>422</v>
      </c>
      <c r="C8" s="324">
        <v>801</v>
      </c>
      <c r="D8" s="321" t="s">
        <v>324</v>
      </c>
      <c r="E8" s="321" t="s">
        <v>325</v>
      </c>
      <c r="F8" s="321" t="s">
        <v>392</v>
      </c>
      <c r="G8" s="321" t="s">
        <v>315</v>
      </c>
      <c r="H8" s="318" t="e">
        <f>H9</f>
        <v>#REF!</v>
      </c>
      <c r="I8" s="318">
        <f>I9</f>
        <v>276.69</v>
      </c>
    </row>
    <row r="9" spans="1:9" s="202" customFormat="1" ht="46.5" customHeight="1">
      <c r="A9" s="212"/>
      <c r="B9" s="310" t="s">
        <v>423</v>
      </c>
      <c r="C9" s="335">
        <v>801</v>
      </c>
      <c r="D9" s="311" t="s">
        <v>324</v>
      </c>
      <c r="E9" s="311" t="s">
        <v>325</v>
      </c>
      <c r="F9" s="311" t="s">
        <v>393</v>
      </c>
      <c r="G9" s="311" t="s">
        <v>315</v>
      </c>
      <c r="H9" s="319" t="e">
        <f>#REF!+H10+H11</f>
        <v>#REF!</v>
      </c>
      <c r="I9" s="319">
        <f>I10+I11</f>
        <v>276.69</v>
      </c>
    </row>
    <row r="10" spans="1:9" s="202" customFormat="1" ht="15" customHeight="1">
      <c r="A10" s="212"/>
      <c r="B10" s="273" t="s">
        <v>394</v>
      </c>
      <c r="C10" s="272">
        <v>801</v>
      </c>
      <c r="D10" s="311" t="s">
        <v>324</v>
      </c>
      <c r="E10" s="311" t="s">
        <v>325</v>
      </c>
      <c r="F10" s="311" t="s">
        <v>393</v>
      </c>
      <c r="G10" s="311" t="s">
        <v>327</v>
      </c>
      <c r="H10" s="319"/>
      <c r="I10" s="319">
        <v>240.72</v>
      </c>
    </row>
    <row r="11" spans="1:9" s="202" customFormat="1" ht="47.25" customHeight="1">
      <c r="A11" s="212"/>
      <c r="B11" s="273" t="s">
        <v>395</v>
      </c>
      <c r="C11" s="272">
        <v>801</v>
      </c>
      <c r="D11" s="311" t="s">
        <v>324</v>
      </c>
      <c r="E11" s="311" t="s">
        <v>325</v>
      </c>
      <c r="F11" s="311" t="s">
        <v>393</v>
      </c>
      <c r="G11" s="311" t="s">
        <v>396</v>
      </c>
      <c r="H11" s="319"/>
      <c r="I11" s="319">
        <v>35.97</v>
      </c>
    </row>
    <row r="12" spans="1:9" s="204" customFormat="1" ht="15.75" customHeight="1">
      <c r="A12" s="270" t="s">
        <v>330</v>
      </c>
      <c r="B12" s="313" t="s">
        <v>331</v>
      </c>
      <c r="C12" s="334"/>
      <c r="D12" s="301"/>
      <c r="E12" s="301"/>
      <c r="F12" s="301"/>
      <c r="G12" s="301"/>
      <c r="H12" s="343" t="e">
        <f>SUM(H14)</f>
        <v>#REF!</v>
      </c>
      <c r="I12" s="343">
        <f>I13</f>
        <v>455.90999999999997</v>
      </c>
    </row>
    <row r="13" spans="1:9" s="204" customFormat="1" ht="20.25" customHeight="1">
      <c r="A13" s="270"/>
      <c r="B13" s="313" t="s">
        <v>451</v>
      </c>
      <c r="C13" s="334">
        <v>801</v>
      </c>
      <c r="D13" s="301" t="s">
        <v>324</v>
      </c>
      <c r="E13" s="301" t="s">
        <v>339</v>
      </c>
      <c r="F13" s="301" t="s">
        <v>452</v>
      </c>
      <c r="G13" s="301" t="s">
        <v>315</v>
      </c>
      <c r="H13" s="343"/>
      <c r="I13" s="343">
        <f>I14+I31+I28</f>
        <v>455.90999999999997</v>
      </c>
    </row>
    <row r="14" spans="1:9" s="204" customFormat="1" ht="49.5" customHeight="1">
      <c r="A14" s="212"/>
      <c r="B14" s="344" t="s">
        <v>424</v>
      </c>
      <c r="C14" s="285">
        <v>801</v>
      </c>
      <c r="D14" s="345" t="s">
        <v>324</v>
      </c>
      <c r="E14" s="345" t="s">
        <v>339</v>
      </c>
      <c r="F14" s="345" t="s">
        <v>397</v>
      </c>
      <c r="G14" s="345" t="s">
        <v>315</v>
      </c>
      <c r="H14" s="346" t="e">
        <f>H15</f>
        <v>#REF!</v>
      </c>
      <c r="I14" s="346">
        <f>I15</f>
        <v>82.91</v>
      </c>
    </row>
    <row r="15" spans="1:9" s="204" customFormat="1" ht="29.25" customHeight="1">
      <c r="A15" s="212"/>
      <c r="B15" s="312" t="s">
        <v>425</v>
      </c>
      <c r="C15" s="314">
        <v>801</v>
      </c>
      <c r="D15" s="325" t="s">
        <v>324</v>
      </c>
      <c r="E15" s="325" t="s">
        <v>339</v>
      </c>
      <c r="F15" s="325" t="s">
        <v>397</v>
      </c>
      <c r="G15" s="325" t="s">
        <v>315</v>
      </c>
      <c r="H15" s="347" t="e">
        <f>H16+H19</f>
        <v>#REF!</v>
      </c>
      <c r="I15" s="347">
        <f>I16+I19</f>
        <v>82.91</v>
      </c>
    </row>
    <row r="16" spans="1:9" s="204" customFormat="1" ht="31.5" customHeight="1">
      <c r="A16" s="212"/>
      <c r="B16" s="316" t="s">
        <v>426</v>
      </c>
      <c r="C16" s="335">
        <v>801</v>
      </c>
      <c r="D16" s="317" t="s">
        <v>324</v>
      </c>
      <c r="E16" s="317" t="s">
        <v>339</v>
      </c>
      <c r="F16" s="311" t="s">
        <v>398</v>
      </c>
      <c r="G16" s="317" t="s">
        <v>340</v>
      </c>
      <c r="H16" s="319" t="e">
        <f>#REF!+H17+H18</f>
        <v>#REF!</v>
      </c>
      <c r="I16" s="319">
        <f>I17+I18</f>
        <v>82.91</v>
      </c>
    </row>
    <row r="17" spans="1:9" s="204" customFormat="1" ht="18.75" customHeight="1">
      <c r="A17" s="212"/>
      <c r="B17" s="273" t="s">
        <v>394</v>
      </c>
      <c r="C17" s="335">
        <v>801</v>
      </c>
      <c r="D17" s="311" t="s">
        <v>324</v>
      </c>
      <c r="E17" s="311" t="s">
        <v>339</v>
      </c>
      <c r="F17" s="311" t="s">
        <v>398</v>
      </c>
      <c r="G17" s="311" t="s">
        <v>327</v>
      </c>
      <c r="H17" s="319"/>
      <c r="I17" s="319">
        <v>64.06</v>
      </c>
    </row>
    <row r="18" spans="1:9" s="202" customFormat="1" ht="43.5" customHeight="1">
      <c r="A18" s="212"/>
      <c r="B18" s="273" t="s">
        <v>395</v>
      </c>
      <c r="C18" s="335">
        <v>801</v>
      </c>
      <c r="D18" s="311" t="s">
        <v>324</v>
      </c>
      <c r="E18" s="311" t="s">
        <v>339</v>
      </c>
      <c r="F18" s="311" t="s">
        <v>398</v>
      </c>
      <c r="G18" s="311" t="s">
        <v>396</v>
      </c>
      <c r="H18" s="319"/>
      <c r="I18" s="319">
        <v>18.85</v>
      </c>
    </row>
    <row r="19" spans="1:9" s="202" customFormat="1" ht="29.25" customHeight="1">
      <c r="A19" s="212"/>
      <c r="B19" s="348" t="s">
        <v>427</v>
      </c>
      <c r="C19" s="314">
        <v>801</v>
      </c>
      <c r="D19" s="325" t="s">
        <v>324</v>
      </c>
      <c r="E19" s="325" t="s">
        <v>339</v>
      </c>
      <c r="F19" s="325" t="s">
        <v>399</v>
      </c>
      <c r="G19" s="325" t="s">
        <v>315</v>
      </c>
      <c r="H19" s="349">
        <f>H20+H25+H23</f>
        <v>5.96898</v>
      </c>
      <c r="I19" s="349">
        <f>I20+I25+I23</f>
        <v>0</v>
      </c>
    </row>
    <row r="20" spans="1:9" s="201" customFormat="1" ht="20.25" customHeight="1">
      <c r="A20" s="212"/>
      <c r="B20" s="316" t="s">
        <v>333</v>
      </c>
      <c r="C20" s="335">
        <v>801</v>
      </c>
      <c r="D20" s="317" t="s">
        <v>324</v>
      </c>
      <c r="E20" s="317" t="s">
        <v>339</v>
      </c>
      <c r="F20" s="311" t="s">
        <v>399</v>
      </c>
      <c r="G20" s="317" t="s">
        <v>341</v>
      </c>
      <c r="H20" s="350">
        <f>H21+H22</f>
        <v>4.232</v>
      </c>
      <c r="I20" s="350">
        <f>I21+I22</f>
        <v>0</v>
      </c>
    </row>
    <row r="21" spans="1:9" s="205" customFormat="1" ht="28.5" customHeight="1" hidden="1">
      <c r="A21" s="212"/>
      <c r="B21" s="310" t="s">
        <v>334</v>
      </c>
      <c r="C21" s="335">
        <v>801</v>
      </c>
      <c r="D21" s="311" t="s">
        <v>324</v>
      </c>
      <c r="E21" s="311" t="s">
        <v>339</v>
      </c>
      <c r="F21" s="311" t="s">
        <v>399</v>
      </c>
      <c r="G21" s="311" t="s">
        <v>342</v>
      </c>
      <c r="H21" s="350"/>
      <c r="I21" s="350"/>
    </row>
    <row r="22" spans="1:9" s="204" customFormat="1" ht="17.25" customHeight="1">
      <c r="A22" s="212"/>
      <c r="B22" s="310" t="s">
        <v>335</v>
      </c>
      <c r="C22" s="335">
        <v>801</v>
      </c>
      <c r="D22" s="311" t="s">
        <v>324</v>
      </c>
      <c r="E22" s="311" t="s">
        <v>339</v>
      </c>
      <c r="F22" s="311" t="s">
        <v>399</v>
      </c>
      <c r="G22" s="311" t="s">
        <v>343</v>
      </c>
      <c r="H22" s="351">
        <v>4.232</v>
      </c>
      <c r="I22" s="351"/>
    </row>
    <row r="23" spans="1:9" s="202" customFormat="1" ht="16.5" customHeight="1" hidden="1">
      <c r="A23" s="212"/>
      <c r="B23" s="352" t="s">
        <v>400</v>
      </c>
      <c r="C23" s="335">
        <v>801</v>
      </c>
      <c r="D23" s="311" t="s">
        <v>324</v>
      </c>
      <c r="E23" s="311" t="s">
        <v>339</v>
      </c>
      <c r="F23" s="311" t="s">
        <v>399</v>
      </c>
      <c r="G23" s="311" t="s">
        <v>401</v>
      </c>
      <c r="H23" s="319">
        <f>H24</f>
        <v>0</v>
      </c>
      <c r="I23" s="319">
        <f>I24</f>
        <v>0</v>
      </c>
    </row>
    <row r="24" spans="1:9" s="204" customFormat="1" ht="78.75" customHeight="1" hidden="1">
      <c r="A24" s="212"/>
      <c r="B24" s="310" t="s">
        <v>402</v>
      </c>
      <c r="C24" s="335">
        <v>801</v>
      </c>
      <c r="D24" s="311" t="s">
        <v>324</v>
      </c>
      <c r="E24" s="311" t="s">
        <v>339</v>
      </c>
      <c r="F24" s="311" t="s">
        <v>399</v>
      </c>
      <c r="G24" s="311" t="s">
        <v>403</v>
      </c>
      <c r="H24" s="319"/>
      <c r="I24" s="319"/>
    </row>
    <row r="25" spans="1:9" s="204" customFormat="1" ht="14.25" customHeight="1">
      <c r="A25" s="212"/>
      <c r="B25" s="316" t="s">
        <v>336</v>
      </c>
      <c r="C25" s="335">
        <v>801</v>
      </c>
      <c r="D25" s="317" t="s">
        <v>324</v>
      </c>
      <c r="E25" s="317" t="s">
        <v>339</v>
      </c>
      <c r="F25" s="311" t="s">
        <v>399</v>
      </c>
      <c r="G25" s="317" t="s">
        <v>344</v>
      </c>
      <c r="H25" s="351">
        <f>H26+H27+H34</f>
        <v>1.73698</v>
      </c>
      <c r="I25" s="351">
        <f>I26+I27+I34</f>
        <v>0</v>
      </c>
    </row>
    <row r="26" spans="1:9" s="204" customFormat="1" ht="14.25" customHeight="1">
      <c r="A26" s="212"/>
      <c r="B26" s="310" t="s">
        <v>337</v>
      </c>
      <c r="C26" s="335">
        <v>801</v>
      </c>
      <c r="D26" s="311" t="s">
        <v>324</v>
      </c>
      <c r="E26" s="311" t="s">
        <v>339</v>
      </c>
      <c r="F26" s="311" t="s">
        <v>399</v>
      </c>
      <c r="G26" s="311" t="s">
        <v>345</v>
      </c>
      <c r="H26" s="351"/>
      <c r="I26" s="351"/>
    </row>
    <row r="27" spans="1:9" s="204" customFormat="1" ht="14.25" customHeight="1">
      <c r="A27" s="212"/>
      <c r="B27" s="310" t="s">
        <v>338</v>
      </c>
      <c r="C27" s="335">
        <v>801</v>
      </c>
      <c r="D27" s="311" t="s">
        <v>324</v>
      </c>
      <c r="E27" s="311" t="s">
        <v>339</v>
      </c>
      <c r="F27" s="311" t="s">
        <v>399</v>
      </c>
      <c r="G27" s="311" t="s">
        <v>346</v>
      </c>
      <c r="H27" s="351"/>
      <c r="I27" s="351"/>
    </row>
    <row r="28" spans="1:9" s="204" customFormat="1" ht="89.25" customHeight="1">
      <c r="A28" s="212"/>
      <c r="B28" s="348" t="s">
        <v>453</v>
      </c>
      <c r="C28" s="314">
        <v>801</v>
      </c>
      <c r="D28" s="325" t="s">
        <v>324</v>
      </c>
      <c r="E28" s="325" t="s">
        <v>339</v>
      </c>
      <c r="F28" s="325" t="s">
        <v>409</v>
      </c>
      <c r="G28" s="325" t="s">
        <v>340</v>
      </c>
      <c r="H28" s="351"/>
      <c r="I28" s="343">
        <f>I29+I30</f>
        <v>183</v>
      </c>
    </row>
    <row r="29" spans="1:9" s="202" customFormat="1" ht="18.75" customHeight="1">
      <c r="A29" s="212"/>
      <c r="B29" s="273" t="s">
        <v>394</v>
      </c>
      <c r="C29" s="335">
        <v>801</v>
      </c>
      <c r="D29" s="311" t="s">
        <v>324</v>
      </c>
      <c r="E29" s="311" t="s">
        <v>339</v>
      </c>
      <c r="F29" s="311" t="s">
        <v>409</v>
      </c>
      <c r="G29" s="311" t="s">
        <v>327</v>
      </c>
      <c r="H29" s="319"/>
      <c r="I29" s="319">
        <v>140.6</v>
      </c>
    </row>
    <row r="30" spans="1:9" s="202" customFormat="1" ht="43.5" customHeight="1">
      <c r="A30" s="212"/>
      <c r="B30" s="273" t="s">
        <v>395</v>
      </c>
      <c r="C30" s="335">
        <v>801</v>
      </c>
      <c r="D30" s="311" t="s">
        <v>324</v>
      </c>
      <c r="E30" s="311" t="s">
        <v>339</v>
      </c>
      <c r="F30" s="311" t="s">
        <v>409</v>
      </c>
      <c r="G30" s="311" t="s">
        <v>396</v>
      </c>
      <c r="H30" s="319"/>
      <c r="I30" s="319">
        <v>42.4</v>
      </c>
    </row>
    <row r="31" spans="1:9" s="202" customFormat="1" ht="43.5" customHeight="1">
      <c r="A31" s="212"/>
      <c r="B31" s="286" t="s">
        <v>450</v>
      </c>
      <c r="C31" s="324">
        <v>801</v>
      </c>
      <c r="D31" s="321" t="s">
        <v>324</v>
      </c>
      <c r="E31" s="321" t="s">
        <v>339</v>
      </c>
      <c r="F31" s="321" t="s">
        <v>410</v>
      </c>
      <c r="G31" s="321" t="s">
        <v>315</v>
      </c>
      <c r="H31" s="319"/>
      <c r="I31" s="318">
        <f>I32+I33</f>
        <v>190</v>
      </c>
    </row>
    <row r="32" spans="1:9" s="202" customFormat="1" ht="20.25" customHeight="1">
      <c r="A32" s="212"/>
      <c r="B32" s="273" t="s">
        <v>394</v>
      </c>
      <c r="C32" s="335">
        <v>801</v>
      </c>
      <c r="D32" s="311" t="s">
        <v>324</v>
      </c>
      <c r="E32" s="311" t="s">
        <v>339</v>
      </c>
      <c r="F32" s="311" t="s">
        <v>410</v>
      </c>
      <c r="G32" s="311" t="s">
        <v>327</v>
      </c>
      <c r="H32" s="319"/>
      <c r="I32" s="319">
        <v>146</v>
      </c>
    </row>
    <row r="33" spans="1:9" s="202" customFormat="1" ht="43.5" customHeight="1">
      <c r="A33" s="212"/>
      <c r="B33" s="273" t="s">
        <v>395</v>
      </c>
      <c r="C33" s="335">
        <v>801</v>
      </c>
      <c r="D33" s="311" t="s">
        <v>339</v>
      </c>
      <c r="E33" s="311" t="s">
        <v>357</v>
      </c>
      <c r="F33" s="311" t="s">
        <v>410</v>
      </c>
      <c r="G33" s="311" t="s">
        <v>396</v>
      </c>
      <c r="H33" s="319"/>
      <c r="I33" s="319">
        <v>44</v>
      </c>
    </row>
    <row r="34" spans="1:9" s="204" customFormat="1" ht="19.5" customHeight="1" hidden="1">
      <c r="A34" s="212"/>
      <c r="B34" s="310" t="s">
        <v>404</v>
      </c>
      <c r="C34" s="335">
        <v>801</v>
      </c>
      <c r="D34" s="311" t="s">
        <v>324</v>
      </c>
      <c r="E34" s="311" t="s">
        <v>339</v>
      </c>
      <c r="F34" s="311" t="s">
        <v>399</v>
      </c>
      <c r="G34" s="311" t="s">
        <v>405</v>
      </c>
      <c r="H34" s="351">
        <v>1.73698</v>
      </c>
      <c r="I34" s="351"/>
    </row>
    <row r="35" spans="1:9" s="204" customFormat="1" ht="18" customHeight="1">
      <c r="A35" s="270" t="s">
        <v>347</v>
      </c>
      <c r="B35" s="333" t="s">
        <v>348</v>
      </c>
      <c r="C35" s="324">
        <v>801</v>
      </c>
      <c r="D35" s="321" t="s">
        <v>324</v>
      </c>
      <c r="E35" s="321" t="s">
        <v>350</v>
      </c>
      <c r="F35" s="321" t="s">
        <v>406</v>
      </c>
      <c r="G35" s="321" t="s">
        <v>315</v>
      </c>
      <c r="H35" s="318">
        <f aca="true" t="shared" si="0" ref="H35:I37">H36</f>
        <v>0</v>
      </c>
      <c r="I35" s="318">
        <f t="shared" si="0"/>
        <v>1</v>
      </c>
    </row>
    <row r="36" spans="1:9" s="204" customFormat="1" ht="30" customHeight="1">
      <c r="A36" s="270"/>
      <c r="B36" s="312" t="s">
        <v>428</v>
      </c>
      <c r="C36" s="324">
        <v>801</v>
      </c>
      <c r="D36" s="321" t="s">
        <v>324</v>
      </c>
      <c r="E36" s="321" t="s">
        <v>350</v>
      </c>
      <c r="F36" s="321" t="s">
        <v>407</v>
      </c>
      <c r="G36" s="321" t="s">
        <v>315</v>
      </c>
      <c r="H36" s="322">
        <f t="shared" si="0"/>
        <v>0</v>
      </c>
      <c r="I36" s="322">
        <f t="shared" si="0"/>
        <v>1</v>
      </c>
    </row>
    <row r="37" spans="1:9" s="204" customFormat="1" ht="29.25" customHeight="1">
      <c r="A37" s="212"/>
      <c r="B37" s="310" t="s">
        <v>429</v>
      </c>
      <c r="C37" s="335">
        <v>801</v>
      </c>
      <c r="D37" s="311" t="s">
        <v>324</v>
      </c>
      <c r="E37" s="311" t="s">
        <v>350</v>
      </c>
      <c r="F37" s="311" t="s">
        <v>408</v>
      </c>
      <c r="G37" s="311" t="s">
        <v>315</v>
      </c>
      <c r="H37" s="320">
        <f t="shared" si="0"/>
        <v>0</v>
      </c>
      <c r="I37" s="320">
        <f t="shared" si="0"/>
        <v>1</v>
      </c>
    </row>
    <row r="38" spans="1:9" s="204" customFormat="1" ht="15" customHeight="1">
      <c r="A38" s="212"/>
      <c r="B38" s="310" t="s">
        <v>349</v>
      </c>
      <c r="C38" s="335">
        <v>801</v>
      </c>
      <c r="D38" s="311" t="s">
        <v>324</v>
      </c>
      <c r="E38" s="311" t="s">
        <v>350</v>
      </c>
      <c r="F38" s="311" t="s">
        <v>408</v>
      </c>
      <c r="G38" s="311" t="s">
        <v>351</v>
      </c>
      <c r="H38" s="320"/>
      <c r="I38" s="320">
        <v>1</v>
      </c>
    </row>
    <row r="39" spans="1:9" s="204" customFormat="1" ht="15" customHeight="1">
      <c r="A39" s="270" t="s">
        <v>352</v>
      </c>
      <c r="B39" s="315" t="s">
        <v>454</v>
      </c>
      <c r="C39" s="301" t="s">
        <v>320</v>
      </c>
      <c r="D39" s="321" t="s">
        <v>325</v>
      </c>
      <c r="E39" s="321" t="s">
        <v>329</v>
      </c>
      <c r="F39" s="321" t="s">
        <v>406</v>
      </c>
      <c r="G39" s="321"/>
      <c r="H39" s="320"/>
      <c r="I39" s="362">
        <f>I40</f>
        <v>58.3</v>
      </c>
    </row>
    <row r="40" spans="1:9" s="204" customFormat="1" ht="15" customHeight="1">
      <c r="A40" s="212"/>
      <c r="B40" s="315" t="s">
        <v>455</v>
      </c>
      <c r="C40" s="301" t="s">
        <v>320</v>
      </c>
      <c r="D40" s="321" t="s">
        <v>325</v>
      </c>
      <c r="E40" s="321" t="s">
        <v>329</v>
      </c>
      <c r="F40" s="321" t="s">
        <v>480</v>
      </c>
      <c r="G40" s="321" t="s">
        <v>315</v>
      </c>
      <c r="H40" s="320"/>
      <c r="I40" s="362">
        <f>I41+I44</f>
        <v>58.3</v>
      </c>
    </row>
    <row r="41" spans="1:9" s="204" customFormat="1" ht="30.75" customHeight="1">
      <c r="A41" s="212"/>
      <c r="B41" s="316" t="s">
        <v>332</v>
      </c>
      <c r="C41" s="367" t="s">
        <v>320</v>
      </c>
      <c r="D41" s="311" t="s">
        <v>325</v>
      </c>
      <c r="E41" s="311" t="s">
        <v>329</v>
      </c>
      <c r="F41" s="311" t="s">
        <v>456</v>
      </c>
      <c r="G41" s="311" t="s">
        <v>340</v>
      </c>
      <c r="H41" s="320"/>
      <c r="I41" s="351">
        <f>I42+I43</f>
        <v>56.20399999999999</v>
      </c>
    </row>
    <row r="42" spans="1:9" s="204" customFormat="1" ht="15" customHeight="1">
      <c r="A42" s="212"/>
      <c r="B42" s="287" t="s">
        <v>458</v>
      </c>
      <c r="C42" s="367" t="s">
        <v>320</v>
      </c>
      <c r="D42" s="311" t="s">
        <v>325</v>
      </c>
      <c r="E42" s="311" t="s">
        <v>329</v>
      </c>
      <c r="F42" s="311" t="s">
        <v>456</v>
      </c>
      <c r="G42" s="311" t="s">
        <v>327</v>
      </c>
      <c r="H42" s="320"/>
      <c r="I42" s="351">
        <v>42.53594</v>
      </c>
    </row>
    <row r="43" spans="1:9" s="204" customFormat="1" ht="42.75" customHeight="1">
      <c r="A43" s="212"/>
      <c r="B43" s="273" t="s">
        <v>395</v>
      </c>
      <c r="C43" s="367" t="s">
        <v>320</v>
      </c>
      <c r="D43" s="311" t="s">
        <v>325</v>
      </c>
      <c r="E43" s="311" t="s">
        <v>329</v>
      </c>
      <c r="F43" s="311" t="s">
        <v>456</v>
      </c>
      <c r="G43" s="311" t="s">
        <v>396</v>
      </c>
      <c r="H43" s="320"/>
      <c r="I43" s="351">
        <v>13.66806</v>
      </c>
    </row>
    <row r="44" spans="1:9" s="204" customFormat="1" ht="19.5" customHeight="1">
      <c r="A44" s="212"/>
      <c r="B44" s="316" t="s">
        <v>333</v>
      </c>
      <c r="C44" s="367" t="s">
        <v>320</v>
      </c>
      <c r="D44" s="311" t="s">
        <v>325</v>
      </c>
      <c r="E44" s="311" t="s">
        <v>329</v>
      </c>
      <c r="F44" s="311" t="s">
        <v>456</v>
      </c>
      <c r="G44" s="311" t="s">
        <v>341</v>
      </c>
      <c r="H44" s="320"/>
      <c r="I44" s="369">
        <f>I45</f>
        <v>2.096</v>
      </c>
    </row>
    <row r="45" spans="1:9" s="204" customFormat="1" ht="26.25" customHeight="1">
      <c r="A45" s="212"/>
      <c r="B45" s="341" t="s">
        <v>335</v>
      </c>
      <c r="C45" s="367" t="s">
        <v>320</v>
      </c>
      <c r="D45" s="311" t="s">
        <v>325</v>
      </c>
      <c r="E45" s="311" t="s">
        <v>329</v>
      </c>
      <c r="F45" s="311" t="s">
        <v>456</v>
      </c>
      <c r="G45" s="311" t="s">
        <v>343</v>
      </c>
      <c r="H45" s="320"/>
      <c r="I45" s="369">
        <v>2.096</v>
      </c>
    </row>
    <row r="46" spans="1:9" s="204" customFormat="1" ht="21" customHeight="1">
      <c r="A46" s="270" t="s">
        <v>358</v>
      </c>
      <c r="B46" s="354" t="s">
        <v>360</v>
      </c>
      <c r="C46" s="324">
        <v>801</v>
      </c>
      <c r="D46" s="321" t="s">
        <v>361</v>
      </c>
      <c r="E46" s="321" t="s">
        <v>353</v>
      </c>
      <c r="F46" s="321" t="s">
        <v>406</v>
      </c>
      <c r="G46" s="321" t="s">
        <v>315</v>
      </c>
      <c r="H46" s="343" t="e">
        <f>#REF!</f>
        <v>#REF!</v>
      </c>
      <c r="I46" s="343">
        <f>I47</f>
        <v>40</v>
      </c>
    </row>
    <row r="47" spans="1:9" s="204" customFormat="1" ht="14.25" customHeight="1">
      <c r="A47" s="212"/>
      <c r="B47" s="354" t="s">
        <v>77</v>
      </c>
      <c r="C47" s="324">
        <v>801</v>
      </c>
      <c r="D47" s="321" t="s">
        <v>361</v>
      </c>
      <c r="E47" s="321" t="s">
        <v>329</v>
      </c>
      <c r="F47" s="321" t="s">
        <v>406</v>
      </c>
      <c r="G47" s="321" t="s">
        <v>315</v>
      </c>
      <c r="H47" s="343" t="e">
        <f>#REF!+#REF!</f>
        <v>#REF!</v>
      </c>
      <c r="I47" s="343">
        <f>I48+I57</f>
        <v>40</v>
      </c>
    </row>
    <row r="48" spans="1:9" s="204" customFormat="1" ht="31.5" customHeight="1">
      <c r="A48" s="212"/>
      <c r="B48" s="315" t="s">
        <v>438</v>
      </c>
      <c r="C48" s="324">
        <v>801</v>
      </c>
      <c r="D48" s="321" t="s">
        <v>361</v>
      </c>
      <c r="E48" s="321" t="s">
        <v>329</v>
      </c>
      <c r="F48" s="321" t="s">
        <v>439</v>
      </c>
      <c r="G48" s="321" t="s">
        <v>315</v>
      </c>
      <c r="H48" s="362">
        <f aca="true" t="shared" si="1" ref="H48:I55">H49</f>
        <v>0</v>
      </c>
      <c r="I48" s="362">
        <f t="shared" si="1"/>
        <v>40</v>
      </c>
    </row>
    <row r="49" spans="1:9" s="204" customFormat="1" ht="15" customHeight="1">
      <c r="A49" s="212"/>
      <c r="B49" s="316" t="s">
        <v>333</v>
      </c>
      <c r="C49" s="335">
        <v>801</v>
      </c>
      <c r="D49" s="311" t="s">
        <v>361</v>
      </c>
      <c r="E49" s="311" t="s">
        <v>329</v>
      </c>
      <c r="F49" s="311" t="s">
        <v>439</v>
      </c>
      <c r="G49" s="311" t="s">
        <v>341</v>
      </c>
      <c r="H49" s="350">
        <f t="shared" si="1"/>
        <v>0</v>
      </c>
      <c r="I49" s="350">
        <f t="shared" si="1"/>
        <v>40</v>
      </c>
    </row>
    <row r="50" spans="1:9" s="204" customFormat="1" ht="33" customHeight="1">
      <c r="A50" s="212"/>
      <c r="B50" s="310" t="s">
        <v>335</v>
      </c>
      <c r="C50" s="335">
        <v>801</v>
      </c>
      <c r="D50" s="311" t="s">
        <v>361</v>
      </c>
      <c r="E50" s="311" t="s">
        <v>329</v>
      </c>
      <c r="F50" s="311" t="s">
        <v>439</v>
      </c>
      <c r="G50" s="311" t="s">
        <v>343</v>
      </c>
      <c r="H50" s="350"/>
      <c r="I50" s="350">
        <v>40</v>
      </c>
    </row>
    <row r="51" spans="1:9" s="204" customFormat="1" ht="52.5" customHeight="1" hidden="1">
      <c r="A51" s="212"/>
      <c r="B51" s="363" t="s">
        <v>440</v>
      </c>
      <c r="C51" s="324">
        <v>801</v>
      </c>
      <c r="D51" s="321" t="s">
        <v>361</v>
      </c>
      <c r="E51" s="321" t="s">
        <v>329</v>
      </c>
      <c r="F51" s="321" t="s">
        <v>441</v>
      </c>
      <c r="G51" s="321" t="s">
        <v>315</v>
      </c>
      <c r="H51" s="362">
        <f t="shared" si="1"/>
        <v>0</v>
      </c>
      <c r="I51" s="362">
        <f t="shared" si="1"/>
        <v>0</v>
      </c>
    </row>
    <row r="52" spans="1:9" s="204" customFormat="1" ht="14.25" customHeight="1" hidden="1">
      <c r="A52" s="212"/>
      <c r="B52" s="316" t="s">
        <v>333</v>
      </c>
      <c r="C52" s="335">
        <v>801</v>
      </c>
      <c r="D52" s="311" t="s">
        <v>361</v>
      </c>
      <c r="E52" s="311" t="s">
        <v>329</v>
      </c>
      <c r="F52" s="311" t="s">
        <v>441</v>
      </c>
      <c r="G52" s="311" t="s">
        <v>341</v>
      </c>
      <c r="H52" s="350">
        <f t="shared" si="1"/>
        <v>0</v>
      </c>
      <c r="I52" s="350">
        <f t="shared" si="1"/>
        <v>0</v>
      </c>
    </row>
    <row r="53" spans="1:9" s="204" customFormat="1" ht="14.25" customHeight="1" hidden="1">
      <c r="A53" s="212"/>
      <c r="B53" s="310" t="s">
        <v>335</v>
      </c>
      <c r="C53" s="335">
        <v>801</v>
      </c>
      <c r="D53" s="311" t="s">
        <v>361</v>
      </c>
      <c r="E53" s="311" t="s">
        <v>329</v>
      </c>
      <c r="F53" s="311" t="s">
        <v>441</v>
      </c>
      <c r="G53" s="311" t="s">
        <v>343</v>
      </c>
      <c r="H53" s="350"/>
      <c r="I53" s="350">
        <f>50+40-90</f>
        <v>0</v>
      </c>
    </row>
    <row r="54" spans="1:9" s="204" customFormat="1" ht="51.75" customHeight="1" hidden="1">
      <c r="A54" s="212"/>
      <c r="B54" s="312" t="s">
        <v>442</v>
      </c>
      <c r="C54" s="324">
        <v>801</v>
      </c>
      <c r="D54" s="321" t="s">
        <v>361</v>
      </c>
      <c r="E54" s="321" t="s">
        <v>329</v>
      </c>
      <c r="F54" s="321" t="s">
        <v>443</v>
      </c>
      <c r="G54" s="321" t="s">
        <v>315</v>
      </c>
      <c r="H54" s="362">
        <f>H55</f>
        <v>0</v>
      </c>
      <c r="I54" s="362">
        <f>I55</f>
        <v>0</v>
      </c>
    </row>
    <row r="55" spans="1:9" s="204" customFormat="1" ht="14.25" customHeight="1" hidden="1">
      <c r="A55" s="212"/>
      <c r="B55" s="364" t="s">
        <v>333</v>
      </c>
      <c r="C55" s="335">
        <v>801</v>
      </c>
      <c r="D55" s="311" t="s">
        <v>361</v>
      </c>
      <c r="E55" s="311" t="s">
        <v>329</v>
      </c>
      <c r="F55" s="311" t="s">
        <v>443</v>
      </c>
      <c r="G55" s="311" t="s">
        <v>341</v>
      </c>
      <c r="H55" s="350">
        <f t="shared" si="1"/>
        <v>0</v>
      </c>
      <c r="I55" s="350">
        <f t="shared" si="1"/>
        <v>0</v>
      </c>
    </row>
    <row r="56" spans="1:9" s="204" customFormat="1" ht="22.5" customHeight="1" hidden="1">
      <c r="A56" s="212"/>
      <c r="B56" s="310" t="s">
        <v>335</v>
      </c>
      <c r="C56" s="335">
        <v>801</v>
      </c>
      <c r="D56" s="311" t="s">
        <v>361</v>
      </c>
      <c r="E56" s="311" t="s">
        <v>329</v>
      </c>
      <c r="F56" s="311" t="s">
        <v>443</v>
      </c>
      <c r="G56" s="311" t="s">
        <v>343</v>
      </c>
      <c r="H56" s="350"/>
      <c r="I56" s="350">
        <f>5+4-9</f>
        <v>0</v>
      </c>
    </row>
    <row r="57" spans="1:9" s="204" customFormat="1" ht="18" customHeight="1">
      <c r="A57" s="212"/>
      <c r="B57" s="354" t="s">
        <v>444</v>
      </c>
      <c r="C57" s="324">
        <v>801</v>
      </c>
      <c r="D57" s="321" t="s">
        <v>361</v>
      </c>
      <c r="E57" s="321" t="s">
        <v>329</v>
      </c>
      <c r="F57" s="321" t="s">
        <v>445</v>
      </c>
      <c r="G57" s="321" t="s">
        <v>315</v>
      </c>
      <c r="H57" s="362">
        <f aca="true" t="shared" si="2" ref="H57:I60">H58</f>
        <v>0</v>
      </c>
      <c r="I57" s="362">
        <f t="shared" si="2"/>
        <v>0</v>
      </c>
    </row>
    <row r="58" spans="1:9" s="204" customFormat="1" ht="45" customHeight="1">
      <c r="A58" s="212"/>
      <c r="B58" s="315" t="s">
        <v>446</v>
      </c>
      <c r="C58" s="314">
        <v>801</v>
      </c>
      <c r="D58" s="325" t="s">
        <v>361</v>
      </c>
      <c r="E58" s="325" t="s">
        <v>329</v>
      </c>
      <c r="F58" s="325" t="s">
        <v>447</v>
      </c>
      <c r="G58" s="325" t="s">
        <v>315</v>
      </c>
      <c r="H58" s="349">
        <f t="shared" si="2"/>
        <v>0</v>
      </c>
      <c r="I58" s="349">
        <f t="shared" si="2"/>
        <v>0</v>
      </c>
    </row>
    <row r="59" spans="1:9" s="204" customFormat="1" ht="45.75" customHeight="1">
      <c r="A59" s="212"/>
      <c r="B59" s="315" t="s">
        <v>448</v>
      </c>
      <c r="C59" s="314">
        <v>801</v>
      </c>
      <c r="D59" s="325" t="s">
        <v>361</v>
      </c>
      <c r="E59" s="325" t="s">
        <v>329</v>
      </c>
      <c r="F59" s="325" t="s">
        <v>449</v>
      </c>
      <c r="G59" s="325" t="s">
        <v>315</v>
      </c>
      <c r="H59" s="349">
        <f t="shared" si="2"/>
        <v>0</v>
      </c>
      <c r="I59" s="349">
        <f t="shared" si="2"/>
        <v>0</v>
      </c>
    </row>
    <row r="60" spans="1:9" s="204" customFormat="1" ht="17.25" customHeight="1">
      <c r="A60" s="212"/>
      <c r="B60" s="364" t="s">
        <v>333</v>
      </c>
      <c r="C60" s="335">
        <v>801</v>
      </c>
      <c r="D60" s="311" t="s">
        <v>361</v>
      </c>
      <c r="E60" s="311" t="s">
        <v>329</v>
      </c>
      <c r="F60" s="311" t="s">
        <v>449</v>
      </c>
      <c r="G60" s="311" t="s">
        <v>341</v>
      </c>
      <c r="H60" s="350">
        <f t="shared" si="2"/>
        <v>0</v>
      </c>
      <c r="I60" s="350">
        <f t="shared" si="2"/>
        <v>0</v>
      </c>
    </row>
    <row r="61" spans="1:9" s="204" customFormat="1" ht="17.25" customHeight="1">
      <c r="A61" s="212"/>
      <c r="B61" s="310" t="s">
        <v>335</v>
      </c>
      <c r="C61" s="335">
        <v>801</v>
      </c>
      <c r="D61" s="311" t="s">
        <v>361</v>
      </c>
      <c r="E61" s="311" t="s">
        <v>329</v>
      </c>
      <c r="F61" s="311" t="s">
        <v>449</v>
      </c>
      <c r="G61" s="311" t="s">
        <v>343</v>
      </c>
      <c r="H61" s="350"/>
      <c r="I61" s="350"/>
    </row>
    <row r="62" spans="1:9" s="204" customFormat="1" ht="14.25" customHeight="1">
      <c r="A62" s="270" t="s">
        <v>359</v>
      </c>
      <c r="B62" s="353" t="s">
        <v>364</v>
      </c>
      <c r="C62" s="324">
        <v>801</v>
      </c>
      <c r="D62" s="301" t="s">
        <v>353</v>
      </c>
      <c r="E62" s="301" t="s">
        <v>353</v>
      </c>
      <c r="F62" s="301" t="s">
        <v>326</v>
      </c>
      <c r="G62" s="301" t="s">
        <v>315</v>
      </c>
      <c r="H62" s="318">
        <f>H63</f>
        <v>0</v>
      </c>
      <c r="I62" s="318">
        <f>I63</f>
        <v>0</v>
      </c>
    </row>
    <row r="63" spans="1:9" s="204" customFormat="1" ht="14.25" customHeight="1">
      <c r="A63" s="212"/>
      <c r="B63" s="354" t="s">
        <v>365</v>
      </c>
      <c r="C63" s="323">
        <v>801</v>
      </c>
      <c r="D63" s="355" t="s">
        <v>366</v>
      </c>
      <c r="E63" s="355" t="s">
        <v>324</v>
      </c>
      <c r="F63" s="355" t="s">
        <v>326</v>
      </c>
      <c r="G63" s="355" t="s">
        <v>315</v>
      </c>
      <c r="H63" s="356">
        <f>H64</f>
        <v>0</v>
      </c>
      <c r="I63" s="356">
        <f>I64</f>
        <v>0</v>
      </c>
    </row>
    <row r="64" spans="1:9" s="204" customFormat="1" ht="14.25" customHeight="1">
      <c r="A64" s="353"/>
      <c r="B64" s="312" t="s">
        <v>412</v>
      </c>
      <c r="C64" s="314">
        <v>801</v>
      </c>
      <c r="D64" s="325" t="s">
        <v>366</v>
      </c>
      <c r="E64" s="325" t="s">
        <v>324</v>
      </c>
      <c r="F64" s="325" t="s">
        <v>413</v>
      </c>
      <c r="G64" s="325" t="s">
        <v>315</v>
      </c>
      <c r="H64" s="327">
        <f>H65+H68</f>
        <v>0</v>
      </c>
      <c r="I64" s="327">
        <f>I65+I68</f>
        <v>0</v>
      </c>
    </row>
    <row r="65" spans="1:9" s="204" customFormat="1" ht="14.25" customHeight="1" hidden="1">
      <c r="A65" s="353"/>
      <c r="B65" s="312" t="s">
        <v>414</v>
      </c>
      <c r="C65" s="314">
        <v>801</v>
      </c>
      <c r="D65" s="325" t="s">
        <v>366</v>
      </c>
      <c r="E65" s="325" t="s">
        <v>324</v>
      </c>
      <c r="F65" s="325" t="s">
        <v>415</v>
      </c>
      <c r="G65" s="325" t="s">
        <v>315</v>
      </c>
      <c r="H65" s="327">
        <f>H66</f>
        <v>0</v>
      </c>
      <c r="I65" s="327">
        <f>I66</f>
        <v>0</v>
      </c>
    </row>
    <row r="66" spans="1:9" s="204" customFormat="1" ht="15.75" customHeight="1" hidden="1">
      <c r="A66" s="212"/>
      <c r="B66" s="316" t="s">
        <v>333</v>
      </c>
      <c r="C66" s="272">
        <v>801</v>
      </c>
      <c r="D66" s="311" t="s">
        <v>366</v>
      </c>
      <c r="E66" s="311" t="s">
        <v>324</v>
      </c>
      <c r="F66" s="311" t="s">
        <v>415</v>
      </c>
      <c r="G66" s="311" t="s">
        <v>341</v>
      </c>
      <c r="H66" s="319">
        <f>H67</f>
        <v>0</v>
      </c>
      <c r="I66" s="319">
        <f>I67</f>
        <v>0</v>
      </c>
    </row>
    <row r="67" spans="1:9" s="204" customFormat="1" ht="14.25" customHeight="1" hidden="1">
      <c r="A67" s="212"/>
      <c r="B67" s="341" t="s">
        <v>335</v>
      </c>
      <c r="C67" s="335">
        <v>801</v>
      </c>
      <c r="D67" s="311" t="s">
        <v>366</v>
      </c>
      <c r="E67" s="311" t="s">
        <v>324</v>
      </c>
      <c r="F67" s="311" t="s">
        <v>415</v>
      </c>
      <c r="G67" s="311" t="s">
        <v>343</v>
      </c>
      <c r="H67" s="319"/>
      <c r="I67" s="319"/>
    </row>
    <row r="68" spans="1:9" s="204" customFormat="1" ht="30.75" customHeight="1">
      <c r="A68" s="212"/>
      <c r="B68" s="312" t="s">
        <v>416</v>
      </c>
      <c r="C68" s="314">
        <v>801</v>
      </c>
      <c r="D68" s="325" t="s">
        <v>366</v>
      </c>
      <c r="E68" s="325" t="s">
        <v>324</v>
      </c>
      <c r="F68" s="325" t="s">
        <v>417</v>
      </c>
      <c r="G68" s="325" t="s">
        <v>315</v>
      </c>
      <c r="H68" s="327">
        <f>H69</f>
        <v>0</v>
      </c>
      <c r="I68" s="327">
        <f>I69</f>
        <v>0</v>
      </c>
    </row>
    <row r="69" spans="1:9" s="204" customFormat="1" ht="14.25" customHeight="1">
      <c r="A69" s="212"/>
      <c r="B69" s="316" t="s">
        <v>333</v>
      </c>
      <c r="C69" s="272">
        <v>801</v>
      </c>
      <c r="D69" s="311" t="s">
        <v>366</v>
      </c>
      <c r="E69" s="311" t="s">
        <v>324</v>
      </c>
      <c r="F69" s="311" t="s">
        <v>417</v>
      </c>
      <c r="G69" s="311" t="s">
        <v>341</v>
      </c>
      <c r="H69" s="319">
        <f>H70</f>
        <v>0</v>
      </c>
      <c r="I69" s="319">
        <f>I70</f>
        <v>0</v>
      </c>
    </row>
    <row r="70" spans="1:9" s="204" customFormat="1" ht="26.25" customHeight="1">
      <c r="A70" s="212"/>
      <c r="B70" s="341" t="s">
        <v>335</v>
      </c>
      <c r="C70" s="335">
        <v>801</v>
      </c>
      <c r="D70" s="311" t="s">
        <v>366</v>
      </c>
      <c r="E70" s="311" t="s">
        <v>324</v>
      </c>
      <c r="F70" s="311" t="s">
        <v>417</v>
      </c>
      <c r="G70" s="311" t="s">
        <v>343</v>
      </c>
      <c r="H70" s="319"/>
      <c r="I70" s="319"/>
    </row>
    <row r="71" spans="1:9" s="204" customFormat="1" ht="14.25" customHeight="1" hidden="1">
      <c r="A71" s="212"/>
      <c r="B71" s="328" t="s">
        <v>65</v>
      </c>
      <c r="C71" s="337">
        <v>801</v>
      </c>
      <c r="D71" s="325" t="s">
        <v>355</v>
      </c>
      <c r="E71" s="325" t="s">
        <v>329</v>
      </c>
      <c r="F71" s="325" t="s">
        <v>406</v>
      </c>
      <c r="G71" s="325" t="s">
        <v>315</v>
      </c>
      <c r="H71" s="327">
        <f>H72</f>
        <v>0</v>
      </c>
      <c r="I71" s="327">
        <f>I72</f>
        <v>0</v>
      </c>
    </row>
    <row r="72" spans="1:9" s="204" customFormat="1" ht="15.75" customHeight="1" hidden="1">
      <c r="A72" s="212"/>
      <c r="B72" s="328" t="s">
        <v>362</v>
      </c>
      <c r="C72" s="337">
        <v>801</v>
      </c>
      <c r="D72" s="325" t="s">
        <v>355</v>
      </c>
      <c r="E72" s="325" t="s">
        <v>329</v>
      </c>
      <c r="F72" s="325" t="s">
        <v>408</v>
      </c>
      <c r="G72" s="325" t="s">
        <v>315</v>
      </c>
      <c r="H72" s="327">
        <f>H73</f>
        <v>0</v>
      </c>
      <c r="I72" s="327">
        <f>I73</f>
        <v>0</v>
      </c>
    </row>
    <row r="73" spans="1:9" s="204" customFormat="1" ht="26.25" customHeight="1" hidden="1">
      <c r="A73" s="212"/>
      <c r="B73" s="342" t="s">
        <v>363</v>
      </c>
      <c r="C73" s="336">
        <v>801</v>
      </c>
      <c r="D73" s="311" t="s">
        <v>355</v>
      </c>
      <c r="E73" s="311" t="s">
        <v>329</v>
      </c>
      <c r="F73" s="311" t="s">
        <v>408</v>
      </c>
      <c r="G73" s="311" t="s">
        <v>367</v>
      </c>
      <c r="H73" s="319"/>
      <c r="I73" s="319"/>
    </row>
    <row r="74" spans="1:9" s="204" customFormat="1" ht="17.25" customHeight="1">
      <c r="A74" s="270" t="s">
        <v>457</v>
      </c>
      <c r="B74" s="332" t="s">
        <v>166</v>
      </c>
      <c r="C74" s="338">
        <v>801</v>
      </c>
      <c r="D74" s="321" t="s">
        <v>350</v>
      </c>
      <c r="E74" s="321" t="s">
        <v>353</v>
      </c>
      <c r="F74" s="321" t="s">
        <v>406</v>
      </c>
      <c r="G74" s="321" t="s">
        <v>315</v>
      </c>
      <c r="H74" s="318" t="e">
        <f>H75</f>
        <v>#REF!</v>
      </c>
      <c r="I74" s="318">
        <f>I75</f>
        <v>66.5</v>
      </c>
    </row>
    <row r="75" spans="1:9" s="204" customFormat="1" ht="31.5" customHeight="1">
      <c r="A75" s="212"/>
      <c r="B75" s="357" t="s">
        <v>418</v>
      </c>
      <c r="C75" s="323">
        <v>801</v>
      </c>
      <c r="D75" s="355" t="s">
        <v>350</v>
      </c>
      <c r="E75" s="355" t="s">
        <v>353</v>
      </c>
      <c r="F75" s="355" t="s">
        <v>406</v>
      </c>
      <c r="G75" s="355" t="s">
        <v>315</v>
      </c>
      <c r="H75" s="356" t="e">
        <f>H76+#REF!</f>
        <v>#REF!</v>
      </c>
      <c r="I75" s="356">
        <f>I76</f>
        <v>66.5</v>
      </c>
    </row>
    <row r="76" spans="1:9" s="204" customFormat="1" ht="18.75" customHeight="1">
      <c r="A76" s="212"/>
      <c r="B76" s="357" t="s">
        <v>174</v>
      </c>
      <c r="C76" s="323">
        <v>801</v>
      </c>
      <c r="D76" s="355" t="s">
        <v>350</v>
      </c>
      <c r="E76" s="355" t="s">
        <v>361</v>
      </c>
      <c r="F76" s="321" t="s">
        <v>409</v>
      </c>
      <c r="G76" s="355" t="s">
        <v>315</v>
      </c>
      <c r="H76" s="356">
        <f aca="true" t="shared" si="3" ref="H76:I78">H77</f>
        <v>0</v>
      </c>
      <c r="I76" s="356">
        <f t="shared" si="3"/>
        <v>66.5</v>
      </c>
    </row>
    <row r="77" spans="1:9" s="204" customFormat="1" ht="18.75" customHeight="1">
      <c r="A77" s="212"/>
      <c r="B77" s="358" t="s">
        <v>419</v>
      </c>
      <c r="C77" s="324">
        <v>801</v>
      </c>
      <c r="D77" s="321" t="s">
        <v>350</v>
      </c>
      <c r="E77" s="321" t="s">
        <v>361</v>
      </c>
      <c r="F77" s="321" t="s">
        <v>409</v>
      </c>
      <c r="G77" s="321" t="s">
        <v>315</v>
      </c>
      <c r="H77" s="318">
        <f t="shared" si="3"/>
        <v>0</v>
      </c>
      <c r="I77" s="318">
        <f t="shared" si="3"/>
        <v>66.5</v>
      </c>
    </row>
    <row r="78" spans="1:9" s="204" customFormat="1" ht="28.5" customHeight="1">
      <c r="A78" s="212"/>
      <c r="B78" s="316" t="s">
        <v>332</v>
      </c>
      <c r="C78" s="335">
        <v>801</v>
      </c>
      <c r="D78" s="311" t="s">
        <v>350</v>
      </c>
      <c r="E78" s="311" t="s">
        <v>361</v>
      </c>
      <c r="F78" s="311" t="s">
        <v>409</v>
      </c>
      <c r="G78" s="311" t="s">
        <v>340</v>
      </c>
      <c r="H78" s="319">
        <f t="shared" si="3"/>
        <v>0</v>
      </c>
      <c r="I78" s="319">
        <f>I79+I80</f>
        <v>66.5</v>
      </c>
    </row>
    <row r="79" spans="1:9" s="204" customFormat="1" ht="18.75" customHeight="1">
      <c r="A79" s="212"/>
      <c r="B79" s="273" t="s">
        <v>394</v>
      </c>
      <c r="C79" s="335">
        <v>801</v>
      </c>
      <c r="D79" s="311" t="s">
        <v>350</v>
      </c>
      <c r="E79" s="311" t="s">
        <v>361</v>
      </c>
      <c r="F79" s="311" t="s">
        <v>409</v>
      </c>
      <c r="G79" s="311" t="s">
        <v>327</v>
      </c>
      <c r="H79" s="319"/>
      <c r="I79" s="319">
        <v>51.1</v>
      </c>
    </row>
    <row r="80" spans="1:9" s="204" customFormat="1" ht="29.25" customHeight="1">
      <c r="A80" s="212"/>
      <c r="B80" s="273" t="s">
        <v>395</v>
      </c>
      <c r="C80" s="335">
        <v>801</v>
      </c>
      <c r="D80" s="311" t="s">
        <v>350</v>
      </c>
      <c r="E80" s="311" t="s">
        <v>361</v>
      </c>
      <c r="F80" s="311" t="s">
        <v>409</v>
      </c>
      <c r="G80" s="311" t="s">
        <v>396</v>
      </c>
      <c r="H80" s="319"/>
      <c r="I80" s="319">
        <v>15.4</v>
      </c>
    </row>
    <row r="81" spans="1:9" s="204" customFormat="1" ht="14.25" customHeight="1">
      <c r="A81" s="212"/>
      <c r="B81" s="312" t="s">
        <v>368</v>
      </c>
      <c r="C81" s="312"/>
      <c r="D81" s="325" t="s">
        <v>369</v>
      </c>
      <c r="E81" s="325" t="s">
        <v>369</v>
      </c>
      <c r="F81" s="330" t="s">
        <v>370</v>
      </c>
      <c r="G81" s="325" t="s">
        <v>371</v>
      </c>
      <c r="H81" s="326">
        <f>H82</f>
        <v>0</v>
      </c>
      <c r="I81" s="327">
        <f>I82</f>
        <v>0</v>
      </c>
    </row>
    <row r="82" spans="1:9" s="204" customFormat="1" ht="18">
      <c r="A82" s="212"/>
      <c r="B82" s="310" t="s">
        <v>368</v>
      </c>
      <c r="C82" s="310"/>
      <c r="D82" s="329" t="s">
        <v>369</v>
      </c>
      <c r="E82" s="329" t="s">
        <v>369</v>
      </c>
      <c r="F82" s="339" t="s">
        <v>372</v>
      </c>
      <c r="G82" s="329" t="s">
        <v>371</v>
      </c>
      <c r="H82" s="331"/>
      <c r="I82" s="365"/>
    </row>
    <row r="83" spans="1:9" s="204" customFormat="1" ht="14.25" customHeight="1">
      <c r="A83" s="212"/>
      <c r="B83" s="420" t="s">
        <v>62</v>
      </c>
      <c r="C83" s="420"/>
      <c r="D83" s="420"/>
      <c r="E83" s="420"/>
      <c r="F83" s="420"/>
      <c r="G83" s="420"/>
      <c r="H83" s="359" t="e">
        <f>H7+#REF!+H12+H35+#REF!+#REF!+H46+H62+#REF!+H74</f>
        <v>#REF!</v>
      </c>
      <c r="I83" s="359">
        <f>I7+I12+I35+I46+I62+I74+I81+I39</f>
        <v>898.3999999999999</v>
      </c>
    </row>
    <row r="84" spans="1:9" s="204" customFormat="1" ht="18.75">
      <c r="A84" s="206"/>
      <c r="B84" s="207"/>
      <c r="C84" s="207"/>
      <c r="D84" s="208"/>
      <c r="E84" s="208"/>
      <c r="F84" s="208"/>
      <c r="G84" s="208"/>
      <c r="H84" s="208"/>
      <c r="I84" s="208"/>
    </row>
    <row r="85" spans="1:9" s="204" customFormat="1" ht="18.75">
      <c r="A85" s="206"/>
      <c r="B85" s="207"/>
      <c r="C85" s="207"/>
      <c r="D85" s="208"/>
      <c r="E85" s="208"/>
      <c r="F85" s="208"/>
      <c r="G85" s="208"/>
      <c r="H85" s="208"/>
      <c r="I85" s="208"/>
    </row>
    <row r="86" spans="1:10" s="204" customFormat="1" ht="9" customHeight="1">
      <c r="A86" s="418"/>
      <c r="B86" s="418"/>
      <c r="C86" s="418"/>
      <c r="D86" s="418"/>
      <c r="E86" s="418"/>
      <c r="F86" s="418"/>
      <c r="G86" s="418"/>
      <c r="H86" s="418"/>
      <c r="I86" s="418"/>
      <c r="J86" s="222"/>
    </row>
  </sheetData>
  <sheetProtection/>
  <mergeCells count="5">
    <mergeCell ref="A3:I3"/>
    <mergeCell ref="G4:I4"/>
    <mergeCell ref="A86:I86"/>
    <mergeCell ref="F1:I1"/>
    <mergeCell ref="B83:G83"/>
  </mergeCells>
  <printOptions/>
  <pageMargins left="0.48" right="0.1968503937007874" top="0.23" bottom="0.3937007874015748" header="0.31496062992125984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RePack by SPecialiST</cp:lastModifiedBy>
  <cp:lastPrinted>2018-12-18T06:06:43Z</cp:lastPrinted>
  <dcterms:created xsi:type="dcterms:W3CDTF">2007-09-12T09:25:25Z</dcterms:created>
  <dcterms:modified xsi:type="dcterms:W3CDTF">2018-12-18T06:40:17Z</dcterms:modified>
  <cp:category/>
  <cp:version/>
  <cp:contentType/>
  <cp:contentStatus/>
</cp:coreProperties>
</file>